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customUI/images/macro-libros-electronicos.jpg" ContentType="image/.jpg"/>
  <Override PartName="/customUI/images/LOGO_GESTPLANI.jpg" ContentType="image/.jpg"/>
  <Override PartName="/customUI/images/logo-control-almacen.jpg" ContentType="image/.jpg"/>
  <Override PartName="/customUI/images/LOGO_CONTAEXCEL.jpg" ContentType="image/.jp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c10ca421acb847df"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F:\NEW_XLSVM_2017_04\ARTICULOS\VENTAS_PLE\"/>
    </mc:Choice>
  </mc:AlternateContent>
  <bookViews>
    <workbookView xWindow="0" yWindow="0" windowWidth="20490" windowHeight="7530"/>
  </bookViews>
  <sheets>
    <sheet name="INICIO" sheetId="10" r:id="rId1"/>
    <sheet name="DATA-CONT" sheetId="11" state="veryHidden" r:id="rId2"/>
    <sheet name="DATA" sheetId="12" state="veryHidden" r:id="rId3"/>
    <sheet name="VENTAS 14.1" sheetId="13" state="veryHidden" r:id="rId4"/>
    <sheet name="RV Mensual" sheetId="14" state="veryHidden" r:id="rId5"/>
    <sheet name="TABLAS" sheetId="15" state="veryHidden" r:id="rId6"/>
  </sheets>
  <definedNames>
    <definedName name="AÑO">INICIO!$F$8</definedName>
    <definedName name="DIRECCION">INICIO!$C$6</definedName>
    <definedName name="MES">INICIO!$D$8</definedName>
    <definedName name="R_S">INICIO!$C$2</definedName>
    <definedName name="REGIMEN">INICIO!A1</definedName>
    <definedName name="RUC">INICIO!$C$4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3" l="1"/>
  <c r="S16" i="14" l="1"/>
  <c r="R16" i="14"/>
  <c r="Q16" i="14"/>
  <c r="P16" i="14"/>
  <c r="O16" i="14"/>
  <c r="N16" i="14"/>
  <c r="M16" i="14"/>
  <c r="L16" i="14"/>
  <c r="K16" i="14"/>
  <c r="J16" i="14"/>
  <c r="O203" i="15" l="1"/>
  <c r="O202" i="15"/>
  <c r="O201" i="15"/>
  <c r="O200" i="15"/>
  <c r="O199" i="15"/>
  <c r="O198" i="15"/>
  <c r="O197" i="15"/>
  <c r="O196" i="15"/>
  <c r="O195" i="15"/>
  <c r="O194" i="15"/>
  <c r="O193" i="15"/>
  <c r="O192" i="15"/>
  <c r="O191" i="15"/>
  <c r="O190" i="15"/>
  <c r="O189" i="15"/>
  <c r="O188" i="15"/>
  <c r="O187" i="15"/>
  <c r="O186" i="15"/>
  <c r="O185" i="15"/>
  <c r="A4" i="14"/>
  <c r="A3" i="14"/>
  <c r="A1" i="14"/>
  <c r="A2" i="13"/>
  <c r="A1" i="13"/>
  <c r="K8" i="10"/>
  <c r="K7" i="10" s="1"/>
  <c r="K6" i="10" s="1"/>
  <c r="K5" i="10" s="1"/>
  <c r="K4" i="10" s="1"/>
  <c r="K3" i="10" s="1"/>
  <c r="K2" i="10" s="1"/>
  <c r="M1" i="10"/>
  <c r="C6" i="13" s="1"/>
  <c r="K9" i="10" l="1"/>
  <c r="K10" i="10" s="1"/>
  <c r="K11" i="10" s="1"/>
  <c r="K12" i="10" s="1"/>
  <c r="K13" i="10" s="1"/>
</calcChain>
</file>

<file path=xl/sharedStrings.xml><?xml version="1.0" encoding="utf-8"?>
<sst xmlns="http://schemas.openxmlformats.org/spreadsheetml/2006/main" count="5851" uniqueCount="4079">
  <si>
    <t>REGISTRO DE COMPRAS:</t>
  </si>
  <si>
    <t>INDICADOR DE CONT:</t>
  </si>
  <si>
    <t>CON INFORMACION</t>
  </si>
  <si>
    <t>NOMBRE:</t>
  </si>
  <si>
    <t>12</t>
  </si>
  <si>
    <t>13</t>
  </si>
  <si>
    <t>14</t>
  </si>
  <si>
    <t>15</t>
  </si>
  <si>
    <t>16</t>
  </si>
  <si>
    <t>17</t>
  </si>
  <si>
    <t>18</t>
  </si>
  <si>
    <t>19</t>
  </si>
  <si>
    <t>20</t>
  </si>
  <si>
    <t>21</t>
  </si>
  <si>
    <t>22</t>
  </si>
  <si>
    <t>23</t>
  </si>
  <si>
    <t>24</t>
  </si>
  <si>
    <t>25</t>
  </si>
  <si>
    <t>26</t>
  </si>
  <si>
    <t>27</t>
  </si>
  <si>
    <t>28</t>
  </si>
  <si>
    <t>29</t>
  </si>
  <si>
    <t>30</t>
  </si>
  <si>
    <t>34</t>
  </si>
  <si>
    <t>35</t>
  </si>
  <si>
    <t>36</t>
  </si>
  <si>
    <t>37</t>
  </si>
  <si>
    <t>38</t>
  </si>
  <si>
    <t>39</t>
  </si>
  <si>
    <t>40</t>
  </si>
  <si>
    <t>41</t>
  </si>
  <si>
    <t>SI</t>
  </si>
  <si>
    <t>NO</t>
  </si>
  <si>
    <t>FILA / COLUMNA</t>
  </si>
  <si>
    <t>PERIODO                       aaaamm</t>
  </si>
  <si>
    <t>CUO</t>
  </si>
  <si>
    <t>N° DE LÍNEA DEL REGISTRO</t>
  </si>
  <si>
    <t>INFORMACIÓN RESPECTO AL COMPROBANTE DE PAGO UTILIZADO</t>
  </si>
  <si>
    <t>INFORMACIÓN DEL PROVEEDOR</t>
  </si>
  <si>
    <t>ISC</t>
  </si>
  <si>
    <t>OTROS TRIBUTOS Y CARGOS</t>
  </si>
  <si>
    <t>IMPORTE TOTAL DE LAS ADQUISICIONES REGISTRADAS SEGÚN COMPROBANTE DE PAGO</t>
  </si>
  <si>
    <t>CÓDIGO DE MONEDA</t>
  </si>
  <si>
    <t>TIPO DE CAMBIO</t>
  </si>
  <si>
    <t>REFERENCIA DEL COMPROBANTE DE PAGO ORIGINAL QUE SE MODIFICA</t>
  </si>
  <si>
    <t>IDENTI. CONTRAT. NO CONT. INDEP.</t>
  </si>
  <si>
    <t>Error tipo 1: inconsistencia en el tipo de cambio</t>
  </si>
  <si>
    <t>INDICADOR SI USÓ MEDIOS DE PAGO DE TAB.1</t>
  </si>
  <si>
    <t>ESTADO DE LA OPERACIÓN</t>
  </si>
  <si>
    <t>FECHA DE EMISIÓN</t>
  </si>
  <si>
    <t>FECHA DE VENCIMIENTO</t>
  </si>
  <si>
    <t>TIPO
(TAB.10) menos "91", "97" y "98"</t>
  </si>
  <si>
    <t>SERIE O COD. DUA</t>
  </si>
  <si>
    <t>NÚMERO</t>
  </si>
  <si>
    <t>NÚMERO FINAL (2)</t>
  </si>
  <si>
    <t>TIPO DE DOC.</t>
  </si>
  <si>
    <t>NÚMERO DE RUC DEL PROVEEDOR</t>
  </si>
  <si>
    <t>DENOMINACIÓN O RAZÓN SOCIAL</t>
  </si>
  <si>
    <t>FECHA</t>
  </si>
  <si>
    <t>TIPO
(TAB.10)</t>
  </si>
  <si>
    <t>SERIE</t>
  </si>
  <si>
    <t>BASE IMPONIBLE</t>
  </si>
  <si>
    <t>*</t>
  </si>
  <si>
    <t>COMPROBANTE DE PAGO O DOCUMENTO</t>
  </si>
  <si>
    <t>TIPO</t>
  </si>
  <si>
    <t>APELLIDOS Y NOMBRES, DENOMINACIÓN O RAZÓN SOCIAL</t>
  </si>
  <si>
    <t>11</t>
  </si>
  <si>
    <t>1</t>
  </si>
  <si>
    <t>2</t>
  </si>
  <si>
    <t>3</t>
  </si>
  <si>
    <t>4</t>
  </si>
  <si>
    <t>5</t>
  </si>
  <si>
    <t>6</t>
  </si>
  <si>
    <t>7</t>
  </si>
  <si>
    <t>8</t>
  </si>
  <si>
    <t>9</t>
  </si>
  <si>
    <t>10</t>
  </si>
  <si>
    <t>31</t>
  </si>
  <si>
    <t>32</t>
  </si>
  <si>
    <t>33</t>
  </si>
  <si>
    <t>ID</t>
  </si>
  <si>
    <t>NUMERO</t>
  </si>
  <si>
    <t>DESCRIPCION</t>
  </si>
  <si>
    <t>TABLA 2: TIPO DE DOCUMENTO DE IDENTIDAD</t>
  </si>
  <si>
    <t>N°</t>
  </si>
  <si>
    <t>DESCRIPCIÓN</t>
  </si>
  <si>
    <t>0</t>
  </si>
  <si>
    <t>OTROS TIPOS DE DOCUMENTOS</t>
  </si>
  <si>
    <t>DOCUMENTO NACIONAL DE IDENTIDAD (DNI)</t>
  </si>
  <si>
    <t>CARNET DE EXTRANJERIA</t>
  </si>
  <si>
    <t>REGISTRO ÚNICO DE CONTRIBUYENTES</t>
  </si>
  <si>
    <t>PASAPORTE</t>
  </si>
  <si>
    <t>A</t>
  </si>
  <si>
    <t>CÉDULA DIPLOMÁTICA DE IDENTIDAD</t>
  </si>
  <si>
    <t>TABLA 4: TIPO DE MONEDA</t>
  </si>
  <si>
    <t>COD.</t>
  </si>
  <si>
    <t>PAÍS O ZONA DE REFERENCIA</t>
  </si>
  <si>
    <t>AED</t>
  </si>
  <si>
    <t>UAE Dirham</t>
  </si>
  <si>
    <t>Emiratos Árabes Unidos</t>
  </si>
  <si>
    <t>AFN</t>
  </si>
  <si>
    <t>Afghani</t>
  </si>
  <si>
    <t>Afganistán</t>
  </si>
  <si>
    <t>ALL</t>
  </si>
  <si>
    <t>Lek</t>
  </si>
  <si>
    <t>Albania</t>
  </si>
  <si>
    <t>AMD</t>
  </si>
  <si>
    <t>Armenian Dram</t>
  </si>
  <si>
    <t>Armenia</t>
  </si>
  <si>
    <t>ANG</t>
  </si>
  <si>
    <t>Netherlands Antillian Guilder</t>
  </si>
  <si>
    <t>Antillas Holandesas</t>
  </si>
  <si>
    <t>AOA</t>
  </si>
  <si>
    <t>Kwanza</t>
  </si>
  <si>
    <t>Angola</t>
  </si>
  <si>
    <t>ARS</t>
  </si>
  <si>
    <t>Argentine Peso</t>
  </si>
  <si>
    <t>Argentina</t>
  </si>
  <si>
    <t>AUD</t>
  </si>
  <si>
    <t>Australian Dollar</t>
  </si>
  <si>
    <t>Australia</t>
  </si>
  <si>
    <t>AWG</t>
  </si>
  <si>
    <t>Aruban Guilder</t>
  </si>
  <si>
    <t>Aruba</t>
  </si>
  <si>
    <t>AZN</t>
  </si>
  <si>
    <t>Azerbaijanian Manat</t>
  </si>
  <si>
    <t>Azerbaiyán</t>
  </si>
  <si>
    <t>BAM</t>
  </si>
  <si>
    <t>Convertible Marks</t>
  </si>
  <si>
    <t>Bosnia y Herzegovina</t>
  </si>
  <si>
    <t>BBD</t>
  </si>
  <si>
    <t>Barbados Dollar</t>
  </si>
  <si>
    <t>Barbados</t>
  </si>
  <si>
    <t>BDT</t>
  </si>
  <si>
    <t>Taka</t>
  </si>
  <si>
    <t>Bangladesh</t>
  </si>
  <si>
    <t>BGN</t>
  </si>
  <si>
    <t>Bulgarian Lev</t>
  </si>
  <si>
    <t>Bulgaria</t>
  </si>
  <si>
    <t>BHD</t>
  </si>
  <si>
    <t>Bahraini Dinar</t>
  </si>
  <si>
    <t>Bahréin</t>
  </si>
  <si>
    <t>BIF</t>
  </si>
  <si>
    <t>Burundi Franc</t>
  </si>
  <si>
    <t>Burundi</t>
  </si>
  <si>
    <t>BMD</t>
  </si>
  <si>
    <t>Bermudian Dollar (customarily known as Bermuda Dollar)</t>
  </si>
  <si>
    <t>Bermudas</t>
  </si>
  <si>
    <t>BND</t>
  </si>
  <si>
    <t>Brunei Dollar</t>
  </si>
  <si>
    <t>Brunéi Darussalam</t>
  </si>
  <si>
    <t>BOB</t>
  </si>
  <si>
    <t>Boliviano</t>
  </si>
  <si>
    <t>Bolivia</t>
  </si>
  <si>
    <t>BOV</t>
  </si>
  <si>
    <t>Mvdol</t>
  </si>
  <si>
    <t>BRL</t>
  </si>
  <si>
    <t>Brazilian Real</t>
  </si>
  <si>
    <t>Brasil</t>
  </si>
  <si>
    <t>BSD</t>
  </si>
  <si>
    <t>Bahamian Dollar</t>
  </si>
  <si>
    <t>Bahamas</t>
  </si>
  <si>
    <t>BTN</t>
  </si>
  <si>
    <t>Ngultrum</t>
  </si>
  <si>
    <t>Bután</t>
  </si>
  <si>
    <t>BWP</t>
  </si>
  <si>
    <t>Pula</t>
  </si>
  <si>
    <t>Botsuana</t>
  </si>
  <si>
    <t>BYR</t>
  </si>
  <si>
    <t>Belarussian Ruble</t>
  </si>
  <si>
    <t>Bielorrusia</t>
  </si>
  <si>
    <t>BZD</t>
  </si>
  <si>
    <t>Belize Dollar</t>
  </si>
  <si>
    <t>Belice</t>
  </si>
  <si>
    <t>CAD</t>
  </si>
  <si>
    <t>Canadian Dollar</t>
  </si>
  <si>
    <t>Canadá</t>
  </si>
  <si>
    <t>CDF</t>
  </si>
  <si>
    <t>Congolese Franc</t>
  </si>
  <si>
    <t>República Democrática del Congo</t>
  </si>
  <si>
    <t>CHE</t>
  </si>
  <si>
    <t>WIR Euro</t>
  </si>
  <si>
    <t>Suiza</t>
  </si>
  <si>
    <t>CHF</t>
  </si>
  <si>
    <t>Swiss Franc</t>
  </si>
  <si>
    <t>CHW</t>
  </si>
  <si>
    <t>WIR Franc</t>
  </si>
  <si>
    <t>CLF</t>
  </si>
  <si>
    <t>Unidades de fomento</t>
  </si>
  <si>
    <t>Chile</t>
  </si>
  <si>
    <t>CLP</t>
  </si>
  <si>
    <t>Chilean Peso</t>
  </si>
  <si>
    <t>CNY</t>
  </si>
  <si>
    <t>Yuan Renminbi</t>
  </si>
  <si>
    <t>China (República Popular)</t>
  </si>
  <si>
    <t>COP</t>
  </si>
  <si>
    <t>Colombian Peso</t>
  </si>
  <si>
    <t>Colombia</t>
  </si>
  <si>
    <t>COU</t>
  </si>
  <si>
    <t>Unidad de Valor Real</t>
  </si>
  <si>
    <t>CRC</t>
  </si>
  <si>
    <t>Costa Rican Colon</t>
  </si>
  <si>
    <t>Costa Rica</t>
  </si>
  <si>
    <t>CUC</t>
  </si>
  <si>
    <t>Peso Convertible</t>
  </si>
  <si>
    <t>Cuba</t>
  </si>
  <si>
    <t>CUP</t>
  </si>
  <si>
    <t>Cuban Peso</t>
  </si>
  <si>
    <t>CVE</t>
  </si>
  <si>
    <t>Cape Verde Escudo</t>
  </si>
  <si>
    <t>Cabo Verde</t>
  </si>
  <si>
    <t>CZK</t>
  </si>
  <si>
    <t>Czech Koruna</t>
  </si>
  <si>
    <t>República Checa</t>
  </si>
  <si>
    <t>DJF</t>
  </si>
  <si>
    <t>Djibouti Franc</t>
  </si>
  <si>
    <t>Yibuti</t>
  </si>
  <si>
    <t>DKK</t>
  </si>
  <si>
    <t>Danish Krone</t>
  </si>
  <si>
    <t>Dinamarca</t>
  </si>
  <si>
    <t>DOP</t>
  </si>
  <si>
    <t>Dominican Peso</t>
  </si>
  <si>
    <t>República Dominicana</t>
  </si>
  <si>
    <t>DZD</t>
  </si>
  <si>
    <t>Algerian Dinar</t>
  </si>
  <si>
    <t>Argelia</t>
  </si>
  <si>
    <t>EEK</t>
  </si>
  <si>
    <t>Kroon</t>
  </si>
  <si>
    <t>Estonia</t>
  </si>
  <si>
    <t>EGP</t>
  </si>
  <si>
    <t>Egyptian Pound</t>
  </si>
  <si>
    <t>Egipto</t>
  </si>
  <si>
    <t>ERN</t>
  </si>
  <si>
    <t>Nakfa</t>
  </si>
  <si>
    <t>Eritrea</t>
  </si>
  <si>
    <t>ETB</t>
  </si>
  <si>
    <t>Ethiopian Birr</t>
  </si>
  <si>
    <t>Etiopía</t>
  </si>
  <si>
    <t>EUR</t>
  </si>
  <si>
    <t>Euro</t>
  </si>
  <si>
    <t>Unión Europea</t>
  </si>
  <si>
    <t>FJD</t>
  </si>
  <si>
    <t>Fiji Dollar</t>
  </si>
  <si>
    <t>Fiyi</t>
  </si>
  <si>
    <t>FKP</t>
  </si>
  <si>
    <t>Falkland Islands Pound</t>
  </si>
  <si>
    <t>Islas Malvinas</t>
  </si>
  <si>
    <t>GBP</t>
  </si>
  <si>
    <t>Pound Sterling</t>
  </si>
  <si>
    <t>Reino Unido</t>
  </si>
  <si>
    <t>GEL</t>
  </si>
  <si>
    <t>Lari</t>
  </si>
  <si>
    <t>Georgia</t>
  </si>
  <si>
    <t>GHS</t>
  </si>
  <si>
    <t>Cedi</t>
  </si>
  <si>
    <t>Ghana</t>
  </si>
  <si>
    <t>GIP</t>
  </si>
  <si>
    <t>Gibraltar Pound</t>
  </si>
  <si>
    <t>Gibraltar</t>
  </si>
  <si>
    <t>GMD</t>
  </si>
  <si>
    <t>Dalasi</t>
  </si>
  <si>
    <t>Gambia</t>
  </si>
  <si>
    <t>GNF</t>
  </si>
  <si>
    <t>Guinea Franc</t>
  </si>
  <si>
    <t>Guinea</t>
  </si>
  <si>
    <t>GTQ</t>
  </si>
  <si>
    <t>Quetzal</t>
  </si>
  <si>
    <t>Guatemala</t>
  </si>
  <si>
    <t>GYD</t>
  </si>
  <si>
    <t>Guyana Dollar</t>
  </si>
  <si>
    <t>Guyana</t>
  </si>
  <si>
    <t>HKD</t>
  </si>
  <si>
    <t>Hong Kong Dollar</t>
  </si>
  <si>
    <t>Hong Kong</t>
  </si>
  <si>
    <t>HNL</t>
  </si>
  <si>
    <t>Lempira</t>
  </si>
  <si>
    <t>Honduras</t>
  </si>
  <si>
    <t>HRK</t>
  </si>
  <si>
    <t>Croatian Kuna</t>
  </si>
  <si>
    <t>Croacia</t>
  </si>
  <si>
    <t>HTG</t>
  </si>
  <si>
    <t>Gourde</t>
  </si>
  <si>
    <t>Haití</t>
  </si>
  <si>
    <t>HUF</t>
  </si>
  <si>
    <t>Forint</t>
  </si>
  <si>
    <t>Hungría</t>
  </si>
  <si>
    <t>IDR</t>
  </si>
  <si>
    <t>Rupiah</t>
  </si>
  <si>
    <t>Indonesia</t>
  </si>
  <si>
    <t>ILS</t>
  </si>
  <si>
    <t>New Israeli Sheqel</t>
  </si>
  <si>
    <t>Israel</t>
  </si>
  <si>
    <t>INR</t>
  </si>
  <si>
    <t>Indian Rupee</t>
  </si>
  <si>
    <t>India</t>
  </si>
  <si>
    <t>IQD</t>
  </si>
  <si>
    <t>Iraqi Dinar</t>
  </si>
  <si>
    <t>Iraq</t>
  </si>
  <si>
    <t>IRR</t>
  </si>
  <si>
    <t>Iranian Rial</t>
  </si>
  <si>
    <t>Irán</t>
  </si>
  <si>
    <t>ISK</t>
  </si>
  <si>
    <t>Iceland Krona</t>
  </si>
  <si>
    <t>Islandia</t>
  </si>
  <si>
    <t>JMD</t>
  </si>
  <si>
    <t>Jamaican Dollar</t>
  </si>
  <si>
    <t>Jamaica</t>
  </si>
  <si>
    <t>JOD</t>
  </si>
  <si>
    <t>Jordanian Dinar</t>
  </si>
  <si>
    <t>Jordania</t>
  </si>
  <si>
    <t>JPY</t>
  </si>
  <si>
    <t>Yen</t>
  </si>
  <si>
    <t>Japón</t>
  </si>
  <si>
    <t>KES</t>
  </si>
  <si>
    <t>Kenyan Shilling</t>
  </si>
  <si>
    <t>Kenia</t>
  </si>
  <si>
    <t>KGS</t>
  </si>
  <si>
    <t>Som</t>
  </si>
  <si>
    <t>Kirguistán</t>
  </si>
  <si>
    <t>KHR</t>
  </si>
  <si>
    <t>Riel</t>
  </si>
  <si>
    <t>Camboya</t>
  </si>
  <si>
    <t>KMF</t>
  </si>
  <si>
    <t>Comoro Franc</t>
  </si>
  <si>
    <t>Comoras</t>
  </si>
  <si>
    <t>KPW</t>
  </si>
  <si>
    <t>North Korean Won</t>
  </si>
  <si>
    <t>Corea (del Norte)</t>
  </si>
  <si>
    <t>KRW</t>
  </si>
  <si>
    <t>Won</t>
  </si>
  <si>
    <t>Corea (del Sur)</t>
  </si>
  <si>
    <t>KWD</t>
  </si>
  <si>
    <t>Kuwaiti Dinar</t>
  </si>
  <si>
    <t>Kuwait</t>
  </si>
  <si>
    <t>KYD</t>
  </si>
  <si>
    <t>Cayman Islands Dollar</t>
  </si>
  <si>
    <t>Islas Caimán</t>
  </si>
  <si>
    <t>KZT</t>
  </si>
  <si>
    <t>Tenge</t>
  </si>
  <si>
    <t>Kazajistán</t>
  </si>
  <si>
    <t>LAK</t>
  </si>
  <si>
    <t>Kip</t>
  </si>
  <si>
    <t>Laos</t>
  </si>
  <si>
    <t>LBP</t>
  </si>
  <si>
    <t>Lebanese Pound</t>
  </si>
  <si>
    <t>Líbano</t>
  </si>
  <si>
    <t>LKR</t>
  </si>
  <si>
    <t>Sri Lanka Rupee</t>
  </si>
  <si>
    <t>Sri Lanka</t>
  </si>
  <si>
    <t>LRD</t>
  </si>
  <si>
    <t>Liberian Dollar</t>
  </si>
  <si>
    <t>Liberia</t>
  </si>
  <si>
    <t>LSL</t>
  </si>
  <si>
    <t>Loti</t>
  </si>
  <si>
    <t>Lesoto</t>
  </si>
  <si>
    <t>LTL</t>
  </si>
  <si>
    <t>Lithuanian Litas</t>
  </si>
  <si>
    <t>Lituania</t>
  </si>
  <si>
    <t>LVL</t>
  </si>
  <si>
    <t>Latvian Lats</t>
  </si>
  <si>
    <t>Letonia</t>
  </si>
  <si>
    <t>LYD</t>
  </si>
  <si>
    <t>Libyan Dinar</t>
  </si>
  <si>
    <t>Libia</t>
  </si>
  <si>
    <t>MAD</t>
  </si>
  <si>
    <t>Moroccan Dirham</t>
  </si>
  <si>
    <t>Marruecos</t>
  </si>
  <si>
    <t>MDL</t>
  </si>
  <si>
    <t>Moldovan Leu</t>
  </si>
  <si>
    <t>Moldavia</t>
  </si>
  <si>
    <t>MGA</t>
  </si>
  <si>
    <t>Malagasy Ariary</t>
  </si>
  <si>
    <t>Madagascar</t>
  </si>
  <si>
    <t>MKD</t>
  </si>
  <si>
    <t>Denar</t>
  </si>
  <si>
    <t>Macedonia</t>
  </si>
  <si>
    <t>MMK</t>
  </si>
  <si>
    <t>Kyat</t>
  </si>
  <si>
    <t>Myanmar (Birmania)</t>
  </si>
  <si>
    <t>MNT</t>
  </si>
  <si>
    <t>Tugrik</t>
  </si>
  <si>
    <t>Mongolia</t>
  </si>
  <si>
    <t>MOP</t>
  </si>
  <si>
    <t>Pataca</t>
  </si>
  <si>
    <t>Macao</t>
  </si>
  <si>
    <t>MRO</t>
  </si>
  <si>
    <t>Ouguiya</t>
  </si>
  <si>
    <t>Mauritania</t>
  </si>
  <si>
    <t>MUR</t>
  </si>
  <si>
    <t>Mauritius Rupee</t>
  </si>
  <si>
    <t>Mauricio</t>
  </si>
  <si>
    <t>MVR</t>
  </si>
  <si>
    <t>Rufiyaa</t>
  </si>
  <si>
    <t>Maldivas</t>
  </si>
  <si>
    <t>MWK</t>
  </si>
  <si>
    <t>Kwacha</t>
  </si>
  <si>
    <t>Malaui</t>
  </si>
  <si>
    <t>MXN</t>
  </si>
  <si>
    <t>Mexican Peso</t>
  </si>
  <si>
    <t>México</t>
  </si>
  <si>
    <t>MXV</t>
  </si>
  <si>
    <t>Mexican Unidad de Inversion (UDI)</t>
  </si>
  <si>
    <t>MYR</t>
  </si>
  <si>
    <t>Malaysian Ringgit</t>
  </si>
  <si>
    <t>Malasia</t>
  </si>
  <si>
    <t>MZN</t>
  </si>
  <si>
    <t>Metical</t>
  </si>
  <si>
    <t>Mozambique</t>
  </si>
  <si>
    <t>NAD</t>
  </si>
  <si>
    <t>Namibia Dollar</t>
  </si>
  <si>
    <t>Namibia</t>
  </si>
  <si>
    <t>NGN</t>
  </si>
  <si>
    <t>Naira</t>
  </si>
  <si>
    <t>Nigeria</t>
  </si>
  <si>
    <t>NIO</t>
  </si>
  <si>
    <t>Cordoba Oro</t>
  </si>
  <si>
    <t>Nicaragua</t>
  </si>
  <si>
    <t>NOK</t>
  </si>
  <si>
    <t>Norwegian Krone</t>
  </si>
  <si>
    <t>Noruega</t>
  </si>
  <si>
    <t>NPR</t>
  </si>
  <si>
    <t>Nepalese Rupee</t>
  </si>
  <si>
    <t>Nepal</t>
  </si>
  <si>
    <t>NZD</t>
  </si>
  <si>
    <t>New Zealand Dollar</t>
  </si>
  <si>
    <t>Nueva Zelanda</t>
  </si>
  <si>
    <t>OMR</t>
  </si>
  <si>
    <t>Rial Omani</t>
  </si>
  <si>
    <t>Omán</t>
  </si>
  <si>
    <t>PAB</t>
  </si>
  <si>
    <t>Balboa</t>
  </si>
  <si>
    <t>Panamá</t>
  </si>
  <si>
    <t>PEN</t>
  </si>
  <si>
    <t>Nuevo Sol o Sol</t>
  </si>
  <si>
    <t>Perú</t>
  </si>
  <si>
    <t>PGK</t>
  </si>
  <si>
    <t>Kina</t>
  </si>
  <si>
    <t>Papúa Nueva Guinea</t>
  </si>
  <si>
    <t>PHP</t>
  </si>
  <si>
    <t>Philippine Peso</t>
  </si>
  <si>
    <t>Filipinas</t>
  </si>
  <si>
    <t>PKR</t>
  </si>
  <si>
    <t>Pakistan Rupee</t>
  </si>
  <si>
    <t>Pakistán</t>
  </si>
  <si>
    <t>PLN</t>
  </si>
  <si>
    <t>Zloty</t>
  </si>
  <si>
    <t>Polonia</t>
  </si>
  <si>
    <t>PYG</t>
  </si>
  <si>
    <t>Guarani</t>
  </si>
  <si>
    <t>Paraguay</t>
  </si>
  <si>
    <t>QAR</t>
  </si>
  <si>
    <t>Qatari Rial</t>
  </si>
  <si>
    <t>Qatar</t>
  </si>
  <si>
    <t>RON</t>
  </si>
  <si>
    <t>New Leu</t>
  </si>
  <si>
    <t>Rumania</t>
  </si>
  <si>
    <t>RSD</t>
  </si>
  <si>
    <t>Serbian Dinar</t>
  </si>
  <si>
    <t>Serbia</t>
  </si>
  <si>
    <t>RUB</t>
  </si>
  <si>
    <t>Russian Ruble</t>
  </si>
  <si>
    <t>Rusia</t>
  </si>
  <si>
    <t>RWF</t>
  </si>
  <si>
    <t>Rwanda Franc</t>
  </si>
  <si>
    <t>Ruanda</t>
  </si>
  <si>
    <t>SAR</t>
  </si>
  <si>
    <t>Saudi Riyal</t>
  </si>
  <si>
    <t>Arabia Saudita</t>
  </si>
  <si>
    <t>SBD</t>
  </si>
  <si>
    <t>Solomon Islands Dollar</t>
  </si>
  <si>
    <t>Islas Salomón</t>
  </si>
  <si>
    <t>SCR</t>
  </si>
  <si>
    <t>Seychelles Rupee</t>
  </si>
  <si>
    <t>Seychelles</t>
  </si>
  <si>
    <t>SDG</t>
  </si>
  <si>
    <t>Sudanese Pound</t>
  </si>
  <si>
    <t>Sudán</t>
  </si>
  <si>
    <t>SEK</t>
  </si>
  <si>
    <t>Swedish Krona</t>
  </si>
  <si>
    <t>Suecia</t>
  </si>
  <si>
    <t>SGD</t>
  </si>
  <si>
    <t>Singapore Dollar</t>
  </si>
  <si>
    <t>Singapur</t>
  </si>
  <si>
    <t>SHP</t>
  </si>
  <si>
    <t>Saint Helena Pound</t>
  </si>
  <si>
    <t>Santa Helena</t>
  </si>
  <si>
    <t>SLL</t>
  </si>
  <si>
    <t>Leone</t>
  </si>
  <si>
    <t>Sierra Leona</t>
  </si>
  <si>
    <t>SOS</t>
  </si>
  <si>
    <t>Somali Shilling</t>
  </si>
  <si>
    <t>Somalia</t>
  </si>
  <si>
    <t>SRD</t>
  </si>
  <si>
    <t>Surinam Dollar</t>
  </si>
  <si>
    <t>Surinam</t>
  </si>
  <si>
    <t>STD</t>
  </si>
  <si>
    <t>Dobra</t>
  </si>
  <si>
    <t>Santo Tomé y Príncipe</t>
  </si>
  <si>
    <t>SVC</t>
  </si>
  <si>
    <t>El Salvador Colon</t>
  </si>
  <si>
    <t>El Salvador</t>
  </si>
  <si>
    <t>SYP</t>
  </si>
  <si>
    <t>Syrian Pound</t>
  </si>
  <si>
    <t>Siria</t>
  </si>
  <si>
    <t>SZL</t>
  </si>
  <si>
    <t>Lilangeni</t>
  </si>
  <si>
    <t>Suazilandia</t>
  </si>
  <si>
    <t>THB</t>
  </si>
  <si>
    <t>Baht</t>
  </si>
  <si>
    <t>Tailandia</t>
  </si>
  <si>
    <t>TJS</t>
  </si>
  <si>
    <t>Somoni</t>
  </si>
  <si>
    <t>Tayikistán</t>
  </si>
  <si>
    <t>TMT</t>
  </si>
  <si>
    <t>Manat</t>
  </si>
  <si>
    <t>Turkmenistán</t>
  </si>
  <si>
    <t>TND</t>
  </si>
  <si>
    <t>Tunisian Dinar</t>
  </si>
  <si>
    <t>Túnez</t>
  </si>
  <si>
    <t>TOP</t>
  </si>
  <si>
    <t>Pa'anga</t>
  </si>
  <si>
    <t>Tonga</t>
  </si>
  <si>
    <t>TRY</t>
  </si>
  <si>
    <t>Turkish Lira</t>
  </si>
  <si>
    <t>Turquía</t>
  </si>
  <si>
    <t>TTD</t>
  </si>
  <si>
    <t>Trinidad and Tobago Dollar</t>
  </si>
  <si>
    <t>Trinidad y Tobago</t>
  </si>
  <si>
    <t>TWD</t>
  </si>
  <si>
    <t>New Taiwan Dollar</t>
  </si>
  <si>
    <t>Taiwán</t>
  </si>
  <si>
    <t>TZS</t>
  </si>
  <si>
    <t>Tanzanian Shilling</t>
  </si>
  <si>
    <t>Tanzania</t>
  </si>
  <si>
    <t>UAH</t>
  </si>
  <si>
    <t>Hryvnia</t>
  </si>
  <si>
    <t>Ucrania</t>
  </si>
  <si>
    <t>UGX</t>
  </si>
  <si>
    <t>Uganda Shilling</t>
  </si>
  <si>
    <t>Uganda</t>
  </si>
  <si>
    <t>USD</t>
  </si>
  <si>
    <t>US Dollar</t>
  </si>
  <si>
    <t>Estados Unidos (EEUU)</t>
  </si>
  <si>
    <t>USN</t>
  </si>
  <si>
    <t>US Dollar (Next day)</t>
  </si>
  <si>
    <t>USS</t>
  </si>
  <si>
    <t>US Dollar (Same day)</t>
  </si>
  <si>
    <t>UYI</t>
  </si>
  <si>
    <t>Uruguay Peso en Unidades Indexadas</t>
  </si>
  <si>
    <t>Uruguay</t>
  </si>
  <si>
    <t>UYU</t>
  </si>
  <si>
    <t>Peso Uruguayo</t>
  </si>
  <si>
    <t>UZS</t>
  </si>
  <si>
    <t>Uzbekistan Sum</t>
  </si>
  <si>
    <t>Uzbekistán</t>
  </si>
  <si>
    <t>VEF</t>
  </si>
  <si>
    <t>Bolivar Fuerte</t>
  </si>
  <si>
    <t>Venezuela</t>
  </si>
  <si>
    <t>VND</t>
  </si>
  <si>
    <t>Dong</t>
  </si>
  <si>
    <t>Vietnam</t>
  </si>
  <si>
    <t>VUV</t>
  </si>
  <si>
    <t>Vatu</t>
  </si>
  <si>
    <t>Vanuatu</t>
  </si>
  <si>
    <t>WST</t>
  </si>
  <si>
    <t>Tala</t>
  </si>
  <si>
    <t>Samoa del Oeste</t>
  </si>
  <si>
    <t>XAF</t>
  </si>
  <si>
    <t>CFA Franc BEAC ‡</t>
  </si>
  <si>
    <t>-</t>
  </si>
  <si>
    <t>XAG</t>
  </si>
  <si>
    <t>Silver</t>
  </si>
  <si>
    <t>XAU</t>
  </si>
  <si>
    <t>Gold</t>
  </si>
  <si>
    <t>XBA</t>
  </si>
  <si>
    <t>Bond Markets Units European Composite Unit (EURCO)</t>
  </si>
  <si>
    <t>XBB</t>
  </si>
  <si>
    <t>European Monetary Unit (E.M.U.-6)</t>
  </si>
  <si>
    <t>XBC</t>
  </si>
  <si>
    <t>European Unit of Account 9(E.U.A.-9)</t>
  </si>
  <si>
    <t>XBD</t>
  </si>
  <si>
    <t>European Unit of Account 17(E.U.A.-17)</t>
  </si>
  <si>
    <t>XCD</t>
  </si>
  <si>
    <t>East Caribbean Dollar</t>
  </si>
  <si>
    <t>XDR</t>
  </si>
  <si>
    <t>SDR</t>
  </si>
  <si>
    <t>XFU</t>
  </si>
  <si>
    <t>UIC-Franc</t>
  </si>
  <si>
    <t>XOF</t>
  </si>
  <si>
    <t>CFA Franc BCEAO †</t>
  </si>
  <si>
    <t>XPD</t>
  </si>
  <si>
    <t>Palladium</t>
  </si>
  <si>
    <t>XPF</t>
  </si>
  <si>
    <t>CFP Franc</t>
  </si>
  <si>
    <t>XPT</t>
  </si>
  <si>
    <t>Platinum</t>
  </si>
  <si>
    <t>YER</t>
  </si>
  <si>
    <t>Yemeni Rial</t>
  </si>
  <si>
    <t>Yemen</t>
  </si>
  <si>
    <t>ZAR</t>
  </si>
  <si>
    <t>Rand</t>
  </si>
  <si>
    <t>Sudáfrica</t>
  </si>
  <si>
    <t>ZMK</t>
  </si>
  <si>
    <t>Zambian Kwacha</t>
  </si>
  <si>
    <t>Zambia</t>
  </si>
  <si>
    <t>ZWL</t>
  </si>
  <si>
    <t>Zimbabwe Dollar</t>
  </si>
  <si>
    <t>Zimbabue</t>
  </si>
  <si>
    <t>TABLA 10: TIPO DE COMPROBANTE DE PAGO O DOCUMENTO</t>
  </si>
  <si>
    <t>00</t>
  </si>
  <si>
    <t>Otros</t>
  </si>
  <si>
    <t>01</t>
  </si>
  <si>
    <t>Factura</t>
  </si>
  <si>
    <t>02</t>
  </si>
  <si>
    <t>Recibo por Honorarios</t>
  </si>
  <si>
    <t>03</t>
  </si>
  <si>
    <t>Boleta de Venta</t>
  </si>
  <si>
    <t>04</t>
  </si>
  <si>
    <t>Liquidación de compra</t>
  </si>
  <si>
    <t>05</t>
  </si>
  <si>
    <t>Boletos de Transporte Aéreo que emiten las Compañías de Aviación Comercial por el servicio de transporte aéreo regular de pasajeros, emitido de manera manual, mecanizada o por medios electrónicos (BME)</t>
  </si>
  <si>
    <t>06</t>
  </si>
  <si>
    <t>Carta de porte aéreo por el servicio de transporte de carga aérea</t>
  </si>
  <si>
    <t>07</t>
  </si>
  <si>
    <t>Nota de crédito</t>
  </si>
  <si>
    <t>08</t>
  </si>
  <si>
    <t>Nota de débito</t>
  </si>
  <si>
    <t>09</t>
  </si>
  <si>
    <t>Guía de remisión - Remitente</t>
  </si>
  <si>
    <t>Recibo por Arrendamiento</t>
  </si>
  <si>
    <t>Póliza emitida por las Bolsas de Valores, Bolsas de Productos o Agentes de Intermediación por operaciones realizadas en las Bolsas de Valores o Productos o fuera de las mismas, autorizadas por SMV</t>
  </si>
  <si>
    <t>Ticket o cinta emitido por máquina registradora</t>
  </si>
  <si>
    <t>Documentos emitidos por las empresas del sistema financiero y de seguros, y por las cooperativas de ahorro y crédito no autorizadas a captar recursos del público, que se encuentren bajo el control de la Superintendencia de Banca, Seguros y AFP.</t>
  </si>
  <si>
    <t>Recibo por servicios públicos de suministro de energía eléctrica, agua, teléfono, telex y telegráficos y otros servicios complementarios que se incluyan en el recibo de servicio público</t>
  </si>
  <si>
    <t>Boletos emitidos por el servicio de transporte terrestre regular urbano de pasajeros y el ferroviario público de pasajeros prestado en vía férrea local.</t>
  </si>
  <si>
    <t>Boletos de viaje emitidos por las empresas de transporte nacional de pasajeros, siempre que cuenten con la autorización de la autoridad competente, en las rutas autorizadas. Vía terrestre o ferroviario público no emitido por medios electrónicos (BVME)</t>
  </si>
  <si>
    <t>Documento emitido por la Iglesia Católica por el arrendamiento de bienes inmuebles</t>
  </si>
  <si>
    <t>Documento emitido por las Administradoras Privadas de Fondo de Pensiones que se encuentran bajo la supervisión de la Superintendencia de Banca, Seguros y AFP</t>
  </si>
  <si>
    <t>Boleto o entrada por atracciones y espectáculos públicos</t>
  </si>
  <si>
    <t>Comprobante de Retención</t>
  </si>
  <si>
    <t>Conocimiento de embarque por el servicio de transporte de carga marítima</t>
  </si>
  <si>
    <t>Comprobante por Operaciones No Habituales</t>
  </si>
  <si>
    <t>Pólizas de Adjudicación emitidas con ocasión del remate o adjudicación de bienes por venta forzada, por los martilleros o las entidades que rematen o subasten bienes por cuenta de terceros</t>
  </si>
  <si>
    <t>Certificado de pago de regalías emitidas por PERUPETRO S.A</t>
  </si>
  <si>
    <t>Documento de Atribución (Ley del Impuesto General a las Ventas e Impuesto Selectivo al Consumo, Art. 19º, último párrafo, R.S. N° 022-98-SUNAT).</t>
  </si>
  <si>
    <t>Recibo por el Pago de la Tarifa por Uso de Agua Superficial con fines agrarios y por el pago de la Cuota para la ejecución de una determinada obra o actividad acordada por la Asamblea General de la Comisión de Regantes o Resolución expedida por el Jefe de la Unidad de Aguas y de Riego (Decreto Supremo N° 003-90-AG, Arts. 28 y 48)</t>
  </si>
  <si>
    <t>Seguro Complementario de Trabajo de Riesgo</t>
  </si>
  <si>
    <t xml:space="preserve">Documentos emitidos por los servicios aeroportuarios prestados a favor de los pasajeros, mediante mecanismo de etiquetas autoadhesivas.  </t>
  </si>
  <si>
    <r>
      <t xml:space="preserve">Documentos emitidos por la </t>
    </r>
    <r>
      <rPr>
        <b/>
        <sz val="10"/>
        <rFont val="Arial"/>
        <family val="2"/>
      </rPr>
      <t>COFOPRI</t>
    </r>
    <r>
      <rPr>
        <sz val="10"/>
        <rFont val="Arial"/>
        <family val="2"/>
      </rPr>
      <t xml:space="preserve"> en calidad de oferta de venta de terrenos, los correspondientes a las subastas públicas y a la retribución de los servicios que presta</t>
    </r>
  </si>
  <si>
    <t>Documentos emitidos por las empresas que desempeñan el rol adquirente en los sistemas de pago mediante tarjetas de crédito y débito, emitidas por bancos e instituciones financieras o crediticias, domiciliados o no en el país.</t>
  </si>
  <si>
    <t>Guía de Remisión - Transportista</t>
  </si>
  <si>
    <t>Documentos emitidos por las empresas recaudadoras de la denominada Garantía de Red Principal a la que hace referencia el numeral 7.6 del artículo 7° de la Ley N° 27133 – Ley de Promoción del Desarrollo de la Industria del Gas Natural</t>
  </si>
  <si>
    <t>Manifiesto de Pasajeros</t>
  </si>
  <si>
    <t>Documento del Operador</t>
  </si>
  <si>
    <t>Documento del Partícipe</t>
  </si>
  <si>
    <t>Recibo de Distribución de Gas Natural</t>
  </si>
  <si>
    <t>Documentos que emitan los concesionarios del servicio de revisiones técnicas vehiculares, por la prestación de dicho servicio</t>
  </si>
  <si>
    <t>Comprobante de Percepción</t>
  </si>
  <si>
    <t>Comprobante de Percepción - Venta interna</t>
  </si>
  <si>
    <t>42</t>
  </si>
  <si>
    <t>Documentos emitidos por las empresas que desempeñan el rol adquiriente en los sistemas de pago mediante tarjetas de crédito emitidas por ellas mismas</t>
  </si>
  <si>
    <t>43</t>
  </si>
  <si>
    <t>Boletos emitidos por las Compañías de Aviación Comercial que prestan servicios de transporte aéreo no regular de pasajeros y transporte aéreo especial de pasajeros.</t>
  </si>
  <si>
    <t>44</t>
  </si>
  <si>
    <t xml:space="preserve">Billetes de lotería, rifas y apuestas. </t>
  </si>
  <si>
    <t>45</t>
  </si>
  <si>
    <t>Documentos emitidos por centros educativos y culturales, universidades, asociaciones y fundaciones, en lo referente a actividades no gravadas con tributos administrados por la SUNAT.</t>
  </si>
  <si>
    <t>46</t>
  </si>
  <si>
    <t>Formulario de Declaración - pago o Boleta de pago de tributos Internos</t>
  </si>
  <si>
    <t>48</t>
  </si>
  <si>
    <t>Comprobante de Operaciones - Ley N° 29972</t>
  </si>
  <si>
    <t>49</t>
  </si>
  <si>
    <t>Constancia de Depósito - IVAP (Ley 28211)</t>
  </si>
  <si>
    <t>50</t>
  </si>
  <si>
    <t xml:space="preserve">Declaración Única de Aduanas - Importación definitiva                 </t>
  </si>
  <si>
    <t>51</t>
  </si>
  <si>
    <t>Póliza o DUI Fraccionada</t>
  </si>
  <si>
    <t>52</t>
  </si>
  <si>
    <t xml:space="preserve">Despacho Simplificado - Importación Simplificada                        </t>
  </si>
  <si>
    <t>53</t>
  </si>
  <si>
    <t xml:space="preserve">Declaración de Mensajería o Courier                                         </t>
  </si>
  <si>
    <t>54</t>
  </si>
  <si>
    <t xml:space="preserve">Liquidación de Cobranza                                                     </t>
  </si>
  <si>
    <t>55</t>
  </si>
  <si>
    <t>BVME para transporte ferroviario de pasajeros</t>
  </si>
  <si>
    <t>56</t>
  </si>
  <si>
    <t>Comprobante de pago SEAE</t>
  </si>
  <si>
    <t>87</t>
  </si>
  <si>
    <t>Nota de Crédito Especial</t>
  </si>
  <si>
    <t>88</t>
  </si>
  <si>
    <t>Nota de Débito Especial</t>
  </si>
  <si>
    <t>89</t>
  </si>
  <si>
    <t>Nota de Ajuste de Operaciones - Ley N° 29972</t>
  </si>
  <si>
    <t>91</t>
  </si>
  <si>
    <t xml:space="preserve">Comprobante de No Domiciliado                                                 </t>
  </si>
  <si>
    <t>96</t>
  </si>
  <si>
    <t xml:space="preserve">Exceso de crédito fiscal por retiro de bienes                           </t>
  </si>
  <si>
    <t>97</t>
  </si>
  <si>
    <t>Nota de Crédito - No Domiciliado</t>
  </si>
  <si>
    <t>98</t>
  </si>
  <si>
    <t>Nota de Débito - No Domiciliado</t>
  </si>
  <si>
    <t>ANEXO 3: TABLAS</t>
  </si>
  <si>
    <t>TABLA 1: TIPO DE MEDIO DE PAGO</t>
  </si>
  <si>
    <t>TABLA 3: ENTIDAD FINANCIERA</t>
  </si>
  <si>
    <t>TABLA 6: CÓDIGO DE LA UNIDAD DE MEDIDA</t>
  </si>
  <si>
    <t>TABLA 11: CÓDIGO DE LA ADUANA</t>
  </si>
  <si>
    <t>TABLA 12: TIPO DE OPERACIÓN</t>
  </si>
  <si>
    <t>TABLA 13: CATÁLOGO DE EXISTENCIAS</t>
  </si>
  <si>
    <t>TABLA 14: MÉTODO DE VALUACIÓN</t>
  </si>
  <si>
    <t>TABLA 15: TIPO DE TÍTULO</t>
  </si>
  <si>
    <t>TABLA 16: TIPO DE ACCIONES O PARTICIPACIONES</t>
  </si>
  <si>
    <t>TABLA 17: PLAN DE CUENTAS</t>
  </si>
  <si>
    <t>TABLA 18: TIPO DE ACTIVO FIJO</t>
  </si>
  <si>
    <t>TABLA 19: ESTADO DEL ACTIVO FIJO</t>
  </si>
  <si>
    <t>TABLA 20: MÉTODO DE DEPRECIACIÓN</t>
  </si>
  <si>
    <t>TABLA 21: CÓDIGO DE AGRUPAMIENTO DEL COSTO DE PRODUCCIÓN VALORIZADO ANUAL</t>
  </si>
  <si>
    <t>TABLA 22: CATÁLOGO DE ESTADOS FINANCIEROS</t>
  </si>
  <si>
    <t>TABLA 25 "CONVENIOS PARA EVITAR LA DOBLE TRIBUTACIÓN"</t>
  </si>
  <si>
    <t>TABLA 27: TIPO DE VINCULACION ECONOMICA</t>
  </si>
  <si>
    <t>TABLA 28: PATRIMONIO NETO</t>
  </si>
  <si>
    <t>TABLA 30: Clasificación de los bienes y servicios adquiridos</t>
  </si>
  <si>
    <t>TABLA 31: TIPO DE RENTA</t>
  </si>
  <si>
    <t>TABLA 32: MODALIDAD DEL SERVICIO PRESTADO POR EL SUJETO NO DOMICILIADO</t>
  </si>
  <si>
    <t>TABLA 33: EXONERACIONES DE OPERACIONES DE NO DOMICILIADOS (ART. 19 DE LA LEY DEL IMPUESTO A LA RENTA)</t>
  </si>
  <si>
    <t>TABLA 34: CÓDIGO DE LOS RUBROS DE LOS ESTADOS FINANCIEROS</t>
  </si>
  <si>
    <t>TABLA 35: PAISES</t>
  </si>
  <si>
    <t>RUBROS DEL ESTADO DE CAMBIOS EN E PATRIMONIO NETO</t>
  </si>
  <si>
    <t>TABLA   1: TIPO DE MEDIO DE PAGO</t>
  </si>
  <si>
    <t xml:space="preserve">    N°</t>
  </si>
  <si>
    <t xml:space="preserve">                      DESCRIPCIÓN</t>
  </si>
  <si>
    <t>ENERO</t>
  </si>
  <si>
    <t>Tipo de vinculación económica según el Reglamento de la Ley del Impuesto a la Renta - D.S. N° 122-94-EF y modificatorias</t>
  </si>
  <si>
    <t>Artículo de la Ley del Impuesto a la Renta y su Reglamento</t>
  </si>
  <si>
    <t>Código de Renta según la 
OCDE</t>
  </si>
  <si>
    <t>01- Sector Diversas</t>
  </si>
  <si>
    <t>Saldos al inicio del periodo</t>
  </si>
  <si>
    <t>TABLA   2: TIPO DE DOCUMENTO DE IDENTIDAD</t>
  </si>
  <si>
    <t>001</t>
  </si>
  <si>
    <t>DEPÓSITO EN CUENTA</t>
  </si>
  <si>
    <t xml:space="preserve">CENTRAL RESERVA DEL PERU </t>
  </si>
  <si>
    <t>KILOGRAMOS</t>
  </si>
  <si>
    <t>019</t>
  </si>
  <si>
    <t>TUMBES</t>
  </si>
  <si>
    <t>VENTA NACIONAL</t>
  </si>
  <si>
    <t>NACIONES UNIDAS</t>
  </si>
  <si>
    <t>PROMEDIO PONDERADO</t>
  </si>
  <si>
    <t>VALORES EMITIDOS O GARANTIZADOS POR EL ESTADO</t>
  </si>
  <si>
    <t>ACCIONES CON DERECHO A VOTO</t>
  </si>
  <si>
    <t>PLAN CONTABLE GENERAL EMPRESARIAL</t>
  </si>
  <si>
    <t>NO REVALUADO O REVALUADO SIN EFECTO TRIBUTARIO</t>
  </si>
  <si>
    <t>FEBRERO</t>
  </si>
  <si>
    <t>ACTIVOS EN DESUSO</t>
  </si>
  <si>
    <t>LINEA RECTA</t>
  </si>
  <si>
    <t>PROCESO PRODUCTIVO</t>
  </si>
  <si>
    <t>SUPERINTENDENCIA DEL MERCADO DE VALORES - SECTOR DIVERSAS - INDIVIDUAL</t>
  </si>
  <si>
    <t>NINGUNO</t>
  </si>
  <si>
    <t>Sin vinculación</t>
  </si>
  <si>
    <t>CAPITAL</t>
  </si>
  <si>
    <t>MERCADERIA, MATERIA PRIMA, SUMINISTRO, ENVASES Y EMBALAJES</t>
  </si>
  <si>
    <t xml:space="preserve">00 </t>
  </si>
  <si>
    <t>Bienes</t>
  </si>
  <si>
    <t>SERVICIO PRESTADO INTEGRAMENTE EN EL PERÚ</t>
  </si>
  <si>
    <t>Los intereses provenientes de créditos de fomento otorgados directamente o mediante proveedores o intermediarios financieros por organismos internacionales o instituciones gubernamentales extranjeras.</t>
  </si>
  <si>
    <t xml:space="preserve">3.1 ESTADO DE SITUACIÓN FINANCIERA </t>
  </si>
  <si>
    <t>CÓDIGO</t>
  </si>
  <si>
    <t>BOUVET ISLAND</t>
  </si>
  <si>
    <t>Ganancia (Pérdida) por valor razonable de:</t>
  </si>
  <si>
    <t>TABLA   3: ENTIDAD FINANCIERA</t>
  </si>
  <si>
    <t>002</t>
  </si>
  <si>
    <t>GIRO</t>
  </si>
  <si>
    <t xml:space="preserve">DE CREDITO DEL PERU      </t>
  </si>
  <si>
    <t>LIBRAS</t>
  </si>
  <si>
    <t>028</t>
  </si>
  <si>
    <t>TALARA</t>
  </si>
  <si>
    <t>COMPRA NACIONAL</t>
  </si>
  <si>
    <t>GS1 (EAN-UCC)</t>
  </si>
  <si>
    <t>PRIMERAS ENTRADAS, PRIMERAS SALIDAS</t>
  </si>
  <si>
    <t>VALORES EMITIDOS O GARANTIZADOS POR EL SISTEMA FINANCIERO</t>
  </si>
  <si>
    <t>ACCIONES SIN DERECHO A VOTO</t>
  </si>
  <si>
    <t>PLAN CONTABLE GENERAL REVISADO</t>
  </si>
  <si>
    <t>REVALUADO CON EFECTO TRIBUTARIO</t>
  </si>
  <si>
    <t>MARZO</t>
  </si>
  <si>
    <t>ACTIVOS OBSOLETOS</t>
  </si>
  <si>
    <t>UNIDADES PRODUCIDAS</t>
  </si>
  <si>
    <t>LÍNEA DE PRODUCCIÓN</t>
  </si>
  <si>
    <t>SUPERINTENDENCIA DEL MERCADO DE VALORES - SECTOR SEGUROS - INDIVIDUAL</t>
  </si>
  <si>
    <t>CANADA</t>
  </si>
  <si>
    <t>Una persona natural o jurídica posea más de treinta por ciento (30%) del capital de otra persona jurídica, directamente o por intermedio de un tercero</t>
  </si>
  <si>
    <t>Articulo 24° numeral 1</t>
  </si>
  <si>
    <t>Capital social</t>
  </si>
  <si>
    <t>ACTIVO FIJO</t>
  </si>
  <si>
    <t>Arrendamiento de predios</t>
  </si>
  <si>
    <t>Art. 9° a)</t>
  </si>
  <si>
    <t>SERVICIO PRESTADO PARTE EN EL PERÚ Y PARTE EN EL EXTRANJERO</t>
  </si>
  <si>
    <t>Las rentas de los inmuebles de propiedad de organismos internacionales que les sirvan de sede. </t>
  </si>
  <si>
    <t>Activos</t>
  </si>
  <si>
    <t>COTE D'IVOIRE</t>
  </si>
  <si>
    <t>Inmuebles, Maquinaria y Equipo</t>
  </si>
  <si>
    <t>TABLA   4: TIPO DE MONEDA</t>
  </si>
  <si>
    <t>003</t>
  </si>
  <si>
    <t>TRANSFERENCIA DE FONDOS</t>
  </si>
  <si>
    <t xml:space="preserve">INTERNACIONAL DEL PERU   </t>
  </si>
  <si>
    <t>TONELADAS LARGAS</t>
  </si>
  <si>
    <t>046</t>
  </si>
  <si>
    <t>PAITA</t>
  </si>
  <si>
    <t>CONSIGNACIÓN RECIBIDA</t>
  </si>
  <si>
    <t>OTROS</t>
  </si>
  <si>
    <t>EXISTENCIAS BÁSICAS</t>
  </si>
  <si>
    <t>VALORES EMITIDOS POR LA EMPRESA</t>
  </si>
  <si>
    <t>PARTICIPACIONES</t>
  </si>
  <si>
    <t>PLAN DE CUENTAS PARA EMPRESAS DEL SISTEMA FINANCIERO, SUPERVISADAS POR SBS</t>
  </si>
  <si>
    <t>ABRIL</t>
  </si>
  <si>
    <t>RESTO DE ACTIVOS</t>
  </si>
  <si>
    <t>PRODUCTO</t>
  </si>
  <si>
    <t>SUPERINTENDENCIA DEL MERCADO DE VALORES - SECTOR BANCOS Y FINANCIERAS - INDIVIDUAL</t>
  </si>
  <si>
    <t>CHILE</t>
  </si>
  <si>
    <t>Más del treinta por ciento (30%) del capital de dos (2) o más personas jurídicas pertenezca a una misma persona natural o jurídica, directamente o por intermedio de un tercero</t>
  </si>
  <si>
    <t>Articulo 24° numeral 2</t>
  </si>
  <si>
    <t>Acciones</t>
  </si>
  <si>
    <t>OTROS ACTIVOS NO CONSIDERADOS EN LOS NUMERALES 1 Y 2</t>
  </si>
  <si>
    <t>Enajenación Inmuebles y derechos sobre inmuebles</t>
  </si>
  <si>
    <t>SERVICIO PRESTADO EXCLUSIVAMENTE EN EL EXTRANJERO</t>
  </si>
  <si>
    <t>Las remuneraciones que perciban, por el ejercicio de su cargo en el país, los funcionarios y empleados considerados como tales dentro de la estructura organizacional de los gobiernos extranjeros, instituciones oficiales extranjeras y organismos internacionales, siempre que los convenios constitutivos así lo establezcan. </t>
  </si>
  <si>
    <t>Activos Corrientes</t>
  </si>
  <si>
    <t>FALKLAND ISLANDS (MALVINAS)</t>
  </si>
  <si>
    <t>Activos Financieros disponibles para la Venta</t>
  </si>
  <si>
    <t>TABLA   5: TIPO DE EXISTENCIA</t>
  </si>
  <si>
    <t>004</t>
  </si>
  <si>
    <t>ORDEN DE PAGO</t>
  </si>
  <si>
    <t xml:space="preserve">LATINO                   </t>
  </si>
  <si>
    <t>TONELADAS METRICAS</t>
  </si>
  <si>
    <t>055</t>
  </si>
  <si>
    <t>CHICLAYO</t>
  </si>
  <si>
    <t>CONSIGNACIÓN ENTREGADA</t>
  </si>
  <si>
    <t>DETALLISTA</t>
  </si>
  <si>
    <t>OTROS INSTRUMENTOS FINANCIEROS REPRESENTATIVOS DE DEUDA</t>
  </si>
  <si>
    <t>PLAN DE CUENTAS PARA ENTIDADES PRESTADORAS DE SALUD, SUPERVISADAS POR SBS</t>
  </si>
  <si>
    <t>MAYO</t>
  </si>
  <si>
    <t>PROYECTO</t>
  </si>
  <si>
    <t>SUPERINTENDENCIA DEL MERCADO DE VALORES - ADMINISTRADORAS DE FONDOS DE PENSIONES (AFP)</t>
  </si>
  <si>
    <t>COMUNIDAD ANDINA DE NACIONES (CAN)</t>
  </si>
  <si>
    <t>En cualesquiera de los casos anteriores, cuando la indicada proporción del capital pertenezca a cónyuges entre sí o a personas naturales vinculadas hasta el segundo grado de consanguinidad o afinidad</t>
  </si>
  <si>
    <t>Articulo 24° numeral 3</t>
  </si>
  <si>
    <t>Participaciones</t>
  </si>
  <si>
    <t>GASTOS DE EDUCACIÓN, RECREACIÓN, SALUD, CULTURALES. REPRESENTACIÓN, CAPACITACIÓN, DE VIAJE, MANTENIMIENTO DE VEHICULO Y DE PREMIOS</t>
  </si>
  <si>
    <t>Rentas de bienes situados en el país o derechos utilizados en el país, incluye enajenación.</t>
  </si>
  <si>
    <t>Art. 9° b)</t>
  </si>
  <si>
    <t>Los ingresos brutos que perciben las representaciones deportivas nacionales de países extranjeros por sus actuaciones en el país.</t>
  </si>
  <si>
    <t>Efectivo y Equivalentes al Efectivo</t>
  </si>
  <si>
    <t>1D0109</t>
  </si>
  <si>
    <t>FRANCE, METROPOLITAN</t>
  </si>
  <si>
    <t>Ganancia (Pérdida) por Coberturas de  Flujo de  Efectivo y/o Coberturas de  Inversión Neta en  un  Negocio en  el Extranjero</t>
  </si>
  <si>
    <t>TABLA   6: CÓDIGO DE LA UNIDAD DE MEDIDA</t>
  </si>
  <si>
    <t>005</t>
  </si>
  <si>
    <t>TARJETA DE DÉBITO</t>
  </si>
  <si>
    <t>CITIBANK DEL PERU S.A.</t>
  </si>
  <si>
    <t>TONELADAS CORTAS</t>
  </si>
  <si>
    <t>082</t>
  </si>
  <si>
    <t>SALAVERRY</t>
  </si>
  <si>
    <t>DEVOLUCIÓN RECIBIDA</t>
  </si>
  <si>
    <t>IDENTIFICACIÓN ESPECÍFICA</t>
  </si>
  <si>
    <t>CERTIFICADOS DE SUSCRIPCIÓN PREFERENTE</t>
  </si>
  <si>
    <t>PLAN DE CUENTAS PARA EMPRESAS DEL SISTEMA ASEGURADOR, SUPERVISADAS POR SBS</t>
  </si>
  <si>
    <t>JUNIO</t>
  </si>
  <si>
    <t>SUPERINTENDENCIA DEL MERCADO DE VALORES - AGENTES DE INTERMEDIACIÓN</t>
  </si>
  <si>
    <t>BRASIL</t>
  </si>
  <si>
    <t>El capital de dos (2) o más personas jurídicas pertenezca en más del treinta por ciento (30%) a socios comunes a éstas</t>
  </si>
  <si>
    <t>Articulo 24° numeral 4</t>
  </si>
  <si>
    <t>Acciones en tesorería</t>
  </si>
  <si>
    <t>OTROS GASTOS NO INCLUIDOS EN EL NUMERAL 4</t>
  </si>
  <si>
    <t>Regalias: Bienes o derechos por los que pagan son utilizados país.</t>
  </si>
  <si>
    <t>Las regalías por asesoramiento técnico, económico, financiero, o de otra índole, prestados desde el exterior por entidades estatales u organismos internacionales.</t>
  </si>
  <si>
    <t>Otros Activos Financieros</t>
  </si>
  <si>
    <t>1D0114</t>
  </si>
  <si>
    <t>FRENCH SOUTHERN TERRITORIES</t>
  </si>
  <si>
    <t>Ganancia (Pérdida) por Diferencias de  Cambio</t>
  </si>
  <si>
    <t>006</t>
  </si>
  <si>
    <t>TARJETA DE CRÉDITO EMITIDA EN EL PAÍS POR UNA EMPRESA DEL SISTEMA FINANCIERO</t>
  </si>
  <si>
    <t>STANDARD CHARTERED</t>
  </si>
  <si>
    <t>GRAMOS</t>
  </si>
  <si>
    <t>091</t>
  </si>
  <si>
    <t>CHIMBOTE</t>
  </si>
  <si>
    <t>DEVOLUCIÓN ENTREGADA</t>
  </si>
  <si>
    <t>ACCIONES REPRESENTATIVAS DE CAPITAL SOCIAL</t>
  </si>
  <si>
    <t>PLAN DE CUENTAS DE LAS ADMINISTRADORAS PRIVADAS DE FONDOS DE PENSIONES, SUPERVISADAS POR SBS</t>
  </si>
  <si>
    <t>JULIO</t>
  </si>
  <si>
    <t>SUPERINTENDENCIA DEL MERCADO DE VALORES - FONDOS DE INVERSIÓN</t>
  </si>
  <si>
    <t>ESTADOS UNIDOS MEXICANOS</t>
  </si>
  <si>
    <t>Las personas jurídicas o entidades cuenten con una o más directores, gerentes, administradores u otros directivos comunes, que tengan poder de decisión en los acuerdos financieros, operativos y/o comerciales que se adopten</t>
  </si>
  <si>
    <t>Articulo 24° numeral 5</t>
  </si>
  <si>
    <t>ACCIONES DE INVERSIÓN</t>
  </si>
  <si>
    <t>Regalias: Pagador de las regalías es domiciliado.</t>
  </si>
  <si>
    <t>Los ingresos extranjeros por los espectáculos en vivo de teatro, zarzuela, conciertos de música clásica, ópera, opereta, ballet y folclor, calificados como espectáculos públicos culturales por el Instituto Nacional de Cultura, realizados en el país. brutos que perciben las representaciones de países. </t>
  </si>
  <si>
    <t>Cuentas por cobrar comerciales y otras cuentas por cobrar</t>
  </si>
  <si>
    <t>1D0121</t>
  </si>
  <si>
    <t>HEARD AND MC DONALD ISLANDS</t>
  </si>
  <si>
    <t>Ingresos (gastos) reconocidos directamente en  Patrimonio</t>
  </si>
  <si>
    <t>007</t>
  </si>
  <si>
    <t>CHEQUES CON LA CLÁUSULA DE "NO NEGOCIABLE", "INTRANSFERIBLES", "NO A LA ORDEN" U OTRA EQUIVALENTE, A QUE SE REFIERE EL INCISO G) DEL ARTICULO 5° DE LA LEY</t>
  </si>
  <si>
    <t>SCOTIABANK PERU</t>
  </si>
  <si>
    <t>UNIDADES</t>
  </si>
  <si>
    <t>118</t>
  </si>
  <si>
    <t>MARÍTIMA DEL CALLAO</t>
  </si>
  <si>
    <t>BONIFICACIÓN</t>
  </si>
  <si>
    <t>PLAN CONTABLE GUBERNAMENTAL</t>
  </si>
  <si>
    <t>AGOSTO</t>
  </si>
  <si>
    <t>SUPERINTENDENCIA DEL MERCADO DE VALORES - PATRIMONIO EN FIDEICOMISOS</t>
  </si>
  <si>
    <t>REPUBLICA DE COREA</t>
  </si>
  <si>
    <t>Dos o más personas naturales o jurídicas consoliden Estados Financieros</t>
  </si>
  <si>
    <t>Articulo 24° numeral 6</t>
  </si>
  <si>
    <t>Acciones de inversión</t>
  </si>
  <si>
    <t>Por capitales,  intereses, comisiones, primas - operaciones financieras - capital utilizado en el país o el pagador sea un sujeto domiciliado. Originadas por fondos de cualquier tipo de entidad, por cesión a terceros de un capital, por operaciones de capitalización o por contratos de seguro de vida o invalidez que no tengan su origen en el trabajo personal.</t>
  </si>
  <si>
    <t>Art. 9° c)</t>
  </si>
  <si>
    <t>Cuentas por Cobrar Comerciales (neto)</t>
  </si>
  <si>
    <t>1D0103</t>
  </si>
  <si>
    <t>MAYOTTE</t>
  </si>
  <si>
    <t>Transferencias netas de  Resultados no  Realizados</t>
  </si>
  <si>
    <t>008</t>
  </si>
  <si>
    <t>EFECTIVO, POR OPERACIONES EN LAS QUE NO EXISTE OBLIGACIÓN DE UTILIZAR MEDIO DE PAGO</t>
  </si>
  <si>
    <t xml:space="preserve">CONTINENTAL              </t>
  </si>
  <si>
    <t>LITROS</t>
  </si>
  <si>
    <t>127</t>
  </si>
  <si>
    <t>PISCO</t>
  </si>
  <si>
    <t>PREMIO</t>
  </si>
  <si>
    <t>CERTIFICADO DE PARTICIPACIÓN DE FONDOS</t>
  </si>
  <si>
    <t>99</t>
  </si>
  <si>
    <t>SEPTIEMBRE</t>
  </si>
  <si>
    <t>SUPERINTENDENCIA DEL MERCADO DE VALORES - ICLV</t>
  </si>
  <si>
    <t>CONFEDERACIÓN SUIZA</t>
  </si>
  <si>
    <t>Exista un contrato de colaboración empresarial con contabilidad independiente, en cuyo caso el contrato se considerará vinculado con aquellas partes contratantes que participen, directamente o por intermedio de un tercero, en mas del treinta por ciento (30%) en el patrimonio del contrato o cuando alguna de las partes contratantes tengan poder de decisión en los acuerdos financieros, comerciales u operativos que se adopten para el desarrollo del contrato, caso en el cual la parte contratante que ejerza el poder de decisión se encontrará vinculado con el contrato</t>
  </si>
  <si>
    <t>Articulo 24° numeral 7</t>
  </si>
  <si>
    <t>Acciones de inversión en tesorería</t>
  </si>
  <si>
    <t>Dividendos y cualquier otra forma de distribución de utilidades, cuando la empresa que los distribuye, pague y acredite se encuentre domiciliada en el país, o cuando el fondo de inversión, patrimonio fideicometido o fiduciario banacario, fondo de pensiones, que lo distribuya, pague o acredite, se encuentre constituido o establecido en el país</t>
  </si>
  <si>
    <t>Art. 9° d)</t>
  </si>
  <si>
    <t>Otras Cuentas por Cobrar (neto)</t>
  </si>
  <si>
    <t>1D0105</t>
  </si>
  <si>
    <t>SOUTH GEORGIA AND THE SOUTH SANDWICH ISLANDS</t>
  </si>
  <si>
    <t xml:space="preserve"> Otras Transferencias netas</t>
  </si>
  <si>
    <t>009</t>
  </si>
  <si>
    <t>EFECTIVO, EN LOS DEMÁS CASOS</t>
  </si>
  <si>
    <t xml:space="preserve">DE LIMA                  </t>
  </si>
  <si>
    <t>GALONES</t>
  </si>
  <si>
    <t>145</t>
  </si>
  <si>
    <t>MOLLENDO MATARANI</t>
  </si>
  <si>
    <t>DONACIÓN</t>
  </si>
  <si>
    <t>ASOCIACIONES EN PARTICIPACIÓN Y CONSORCIOS</t>
  </si>
  <si>
    <t>OCTUBRE</t>
  </si>
  <si>
    <t>OTROS NO CONSIDERADOS EN LOS ANTERIORES</t>
  </si>
  <si>
    <t>PORTUGAL</t>
  </si>
  <si>
    <t>En el caso de un contrato de colaboración empresarial sin contabilidad independiente, la vinculación entre cada una de las partes integrantes del contrato y la contraparte deberá verificarse individualmente, aplicando algunos de los criterios de vinculación establecidos en este artículo (articulo 24° del reglamento del Impuesto a la Renta). Se entiende por contraparte a la persona natural o jurídica con las que las partes integrantes celebren alguna operación con el fin de alcanzar el objeto del contrato</t>
  </si>
  <si>
    <t>Articulo 24° numeral 8</t>
  </si>
  <si>
    <t>CAPITAL ADICIONAL</t>
  </si>
  <si>
    <t>Los rendimientos de los ADR y GDRs que tengan como subyacentes acciones emitidas por empresas no domiciliadas</t>
  </si>
  <si>
    <t>Cuentas por Cobrar a Entidades Relacionadas</t>
  </si>
  <si>
    <t>1D0104</t>
  </si>
  <si>
    <t>SVALBARD AND JAN MAYEN ISLANDS</t>
  </si>
  <si>
    <t>Utilidad (Pérdida) Neta del Ejercicio</t>
  </si>
  <si>
    <t>010</t>
  </si>
  <si>
    <t>MEDIOS DE PAGO USADOS EN COMERCIO EXTERIOR</t>
  </si>
  <si>
    <t xml:space="preserve">MERCANTIL                </t>
  </si>
  <si>
    <t>BARRILES</t>
  </si>
  <si>
    <t>154</t>
  </si>
  <si>
    <t>AREQUIPA</t>
  </si>
  <si>
    <t>SALIDA A PRODUCCIÓN</t>
  </si>
  <si>
    <t>OTROS INSTRUMENTOS FINANCIEROS REPRESENTATIVOS DE DERECHO PATRIMONIAL</t>
  </si>
  <si>
    <t>NOVIEMBRE</t>
  </si>
  <si>
    <t>Exista un contrato de asociación en participación, en el que alguno de los asociados, directa o indirectamente, participe en mas del treinta por ciento (30%) en los resultados o en las utilidades de uno o varios negocios del asociante, en cuyo caso se considerará que existe vinculación entre el asociante y cada uno de sus asociados. También se considerará que existe vinculación cuando alguno de los asociados tenga poder de decisión en los aspectos financieros, comerciales u operativos en uno o varios negocios del asociante</t>
  </si>
  <si>
    <t>Articulo 24° numeral 9</t>
  </si>
  <si>
    <t>Primas (descuento) de acciones</t>
  </si>
  <si>
    <r>
      <t xml:space="preserve">Originadas en actividades civiles, comerciales, empresariales o de cualquier índole, que se lleven a cabo </t>
    </r>
    <r>
      <rPr>
        <sz val="11"/>
        <rFont val="Calibri"/>
        <family val="2"/>
        <scheme val="minor"/>
      </rPr>
      <t>en territorio nacional.</t>
    </r>
  </si>
  <si>
    <t>Art. 9° e)</t>
  </si>
  <si>
    <t>Anticipos</t>
  </si>
  <si>
    <t>1D0107</t>
  </si>
  <si>
    <t>UNITED STATES MINOR OUTLYING ISLANDS</t>
  </si>
  <si>
    <t>Total de  ingresos y gastos reconocidos</t>
  </si>
  <si>
    <t>011</t>
  </si>
  <si>
    <t>DOCUMENTOS EMITIDOS POR LAS EDPYMES Y LAS COOPERATIVAS DE AHORRO Y CRÉDITO NO AUTORIZADAS A CAPTAR DEPÓSITOS DEL PÚBLICO</t>
  </si>
  <si>
    <t xml:space="preserve">NACION                   </t>
  </si>
  <si>
    <t>LATAS</t>
  </si>
  <si>
    <t>163</t>
  </si>
  <si>
    <t>ILO</t>
  </si>
  <si>
    <t xml:space="preserve">SALIDA POR TRANSFERENCIA ENTRE ALMACENES </t>
  </si>
  <si>
    <t>OTROS TÍTULOS</t>
  </si>
  <si>
    <t>DICIEMBRE</t>
  </si>
  <si>
    <t>Una empresa no domiciliada tenga uno o mas establecimientos permanentes en el país, en cuyo caso existirá vinculación entre la empresa no domiciliada y cada uno de sus establecimientos permanentes y entre todos ellos entre si</t>
  </si>
  <si>
    <t>Articulo 24° numeral 10</t>
  </si>
  <si>
    <t>Capitalizaciones en trámite</t>
  </si>
  <si>
    <r>
      <t xml:space="preserve">Originadas en el trabajo personal que </t>
    </r>
    <r>
      <rPr>
        <sz val="11"/>
        <rFont val="Calibri"/>
        <family val="2"/>
        <scheme val="minor"/>
      </rPr>
      <t xml:space="preserve">lleven a cabo en el territorio nacional No comprende cuando se ingresa al país  temporalmente a efectuar: actos previos a la realización de inversiones extranjeras; actos destinados a supervisar o controlar la inversión o el negocio, tales como los de recolección de datos o información o la realización de entrevistas; actos relacionados con la contratación de personal local; actos relacionados con la firma de convenios o actos similares. </t>
    </r>
  </si>
  <si>
    <t>Art. 9° f)</t>
  </si>
  <si>
    <t>Inventarios</t>
  </si>
  <si>
    <t>1D0106</t>
  </si>
  <si>
    <t>OTROS PAISES O LUGARES</t>
  </si>
  <si>
    <t>Efecto acumulado de  Cambios en  Políticas Contables y Corrección de  Errores</t>
  </si>
  <si>
    <t>012</t>
  </si>
  <si>
    <t>TARJETA DE CRÉDITO EMITIDA EN EL PAÍS O EN EL EXTERIOR POR UNA EMPRESA NO PERTENECIENTE AL SISTEMA FINANCIERO, CUYO OBJETO PRINCIPAL SEA LA EMISIÓN Y ADMINISTRACIÓN DE TARJETAS DE CRÉDITO</t>
  </si>
  <si>
    <t>SANTANDER CENTRAL HISPANO</t>
  </si>
  <si>
    <t>CAJAS</t>
  </si>
  <si>
    <t>172</t>
  </si>
  <si>
    <t>TACNA</t>
  </si>
  <si>
    <t>RETIRO</t>
  </si>
  <si>
    <t>Una empresa domiciliada en territorio peruano tenga uno o mas establecimientos permanentes en el extranjero, en cuyo caso existirá vinculación entre la empresa domiciliada y cada uno de sus establecimientos permanentes</t>
  </si>
  <si>
    <t>Articulo 24° numeral 11</t>
  </si>
  <si>
    <t>Aportes</t>
  </si>
  <si>
    <t xml:space="preserve">Rentas vitalicias y las pensiones que tengan su origen en el trabajo personal, pagadas por un sujeto domiciliada </t>
  </si>
  <si>
    <t>Art. 9° g)</t>
  </si>
  <si>
    <t>Activos Biológicos</t>
  </si>
  <si>
    <t>1D0112</t>
  </si>
  <si>
    <t>AFGANISTAN</t>
  </si>
  <si>
    <t>Distribuciones o Asignaciones a reservas de  utilidades efectuadas en  el período</t>
  </si>
  <si>
    <t>013</t>
  </si>
  <si>
    <t>TARJETAS DE CRÉDITO EMITIDAS EN EL EXTERIOR POR EMPRESAS BANCARIAS O FINANCIERAS NO DOMICILIADAS</t>
  </si>
  <si>
    <t xml:space="preserve">DE COMERCIO              </t>
  </si>
  <si>
    <t>MILLARES</t>
  </si>
  <si>
    <t>181</t>
  </si>
  <si>
    <t>PUNO</t>
  </si>
  <si>
    <t>MERMAS</t>
  </si>
  <si>
    <t xml:space="preserve">Una persona natural o jurídica ejerza influencia dominante en las decisiones de los órganos de administración de una o mas personas jurídicas o entidades. En tal situación, se considerará que las personas jurídicas o entidades influidas están vinculadas entre si y con la persona natural o jurídica que ejerce dicha influencia. Se entiende que una persona natural o jurídica ejerce influencia  dominante cuando, en la adopción del acuerdo, ejerce o controla la mayoría absoluta de votos para la toma de decisiones en los órganos de administración de la persona jurídica o entidad. </t>
  </si>
  <si>
    <t>Articulo 24° numeral 12</t>
  </si>
  <si>
    <t>Reservas</t>
  </si>
  <si>
    <r>
      <t xml:space="preserve">Las obtenidas por la </t>
    </r>
    <r>
      <rPr>
        <sz val="11"/>
        <rFont val="Calibri"/>
        <family val="2"/>
        <scheme val="minor"/>
      </rPr>
      <t>enajenación de acciones y participaciones representativas del capital</t>
    </r>
    <r>
      <rPr>
        <sz val="10"/>
        <rFont val="Arial"/>
        <family val="2"/>
      </rPr>
      <t xml:space="preserve">,  cuando las empresas, que los hayan emitido estén constituidos o establecidos en el Perú. </t>
    </r>
    <r>
      <rPr>
        <sz val="11"/>
        <rFont val="Calibri"/>
        <family val="2"/>
        <scheme val="minor"/>
      </rPr>
      <t>Fuera de Bolsa</t>
    </r>
  </si>
  <si>
    <t>Art. 9° h)</t>
  </si>
  <si>
    <t xml:space="preserve">Activos por Impuestos a las Ganancias </t>
  </si>
  <si>
    <t>1D0117</t>
  </si>
  <si>
    <t>ALBANIA</t>
  </si>
  <si>
    <t>Dividendos declarados y Participaciones acordados durante el período</t>
  </si>
  <si>
    <t>101</t>
  </si>
  <si>
    <t>TRANSFERENCIAS - COMERCIO EXTERIOR</t>
  </si>
  <si>
    <t xml:space="preserve">REPUBLICA                </t>
  </si>
  <si>
    <t>METROS CUBICOS</t>
  </si>
  <si>
    <t>190</t>
  </si>
  <si>
    <t>CUZCO</t>
  </si>
  <si>
    <t>DESMEDROS</t>
  </si>
  <si>
    <t>En el caso de decisiones relacionadas con los asuntos mencionados en el artículo 126° de la Ley General de Sociedades, existirá influencia dominante de la persona natural o jurídica que, participando en la adopción del acuerdo, por si misma o con la intervención de votos de terceros, tiene en el acto de votación el mayor número de acciones suscritas con derecho a voto, siempre y cuando cuente con, al menos, el diez por ciento (10%) de las acciones suscritas con derecho a voto. También se otorgará el tratamiento de partes vinculadas cuando una persona, empresa o entidad domiciliada en el país realice, en el ejercicio gravable anterior, el ochenta por ciento (80%) o mas de sus ventas de bienes, prestación de servicios u otro tipo de operaciones, con una persona, empresa o entidad domiciliada en el país o con personas, empresas o entidades vinculadas entre si, domiciliadas en el país, siempre que tales operaciones, a su vez, representen por lo menos el treinta por ciento (30%) de las compras o adquisiciones de la otra parte en el mismo período. Tratándose de empresas que tengan actividades por períodos mayores a tres ejercicios gravables, tales porcentajes se calcularán teniendo en cuenta el porcentaje promedio de ventas o compras, según sea el caso, realizadas en los tres ejercicios gravables inmediatos anteriores. Lo dispuesto en este párrafo no será de aplicación a las operaciones que realicen las empresas que conforman la Actividad Empresarial del Estado, en las cuales la participación del Estado sea mayor al cincuenta por ciento (50%) del capital. La vinculación, de acuerdo a alguno de los criterios establecidos en este artículo, también operará cuando la transacción sea realizada utilizando personas o entidades interpuestas, domiciliadas o no en el país con el propósito de encubrir una transacción entre partes vinculadas</t>
  </si>
  <si>
    <t>Acreencias</t>
  </si>
  <si>
    <r>
      <t xml:space="preserve">Las obtenidas por la </t>
    </r>
    <r>
      <rPr>
        <sz val="11"/>
        <rFont val="Calibri"/>
        <family val="2"/>
        <scheme val="minor"/>
      </rPr>
      <t xml:space="preserve">enajenación, </t>
    </r>
    <r>
      <rPr>
        <sz val="10"/>
        <rFont val="Arial"/>
        <family val="2"/>
      </rPr>
      <t xml:space="preserve"> de  </t>
    </r>
    <r>
      <rPr>
        <sz val="11"/>
        <rFont val="Calibri"/>
        <family val="2"/>
        <scheme val="minor"/>
      </rPr>
      <t>certificados, títulos, bonos y papeles comerciales, valores representativos de cédulas hipotecarias, obligaciones al portador u otros valores al portador y otros valores mobiliarios</t>
    </r>
    <r>
      <rPr>
        <sz val="10"/>
        <rFont val="Arial"/>
        <family val="2"/>
      </rPr>
      <t xml:space="preserve"> cuando los  Fondos de Inversión, Fondos Mutuos de Inversión en Valores o Patrimonios Fideicometidos que los hayan emitido estén constituidos o establecidos en el Perú.  </t>
    </r>
    <r>
      <rPr>
        <sz val="11"/>
        <rFont val="Calibri"/>
        <family val="2"/>
        <scheme val="minor"/>
      </rPr>
      <t>Fuera de Bolsa</t>
    </r>
  </si>
  <si>
    <t>Otros Activos no financieros</t>
  </si>
  <si>
    <t>1D0113</t>
  </si>
  <si>
    <t>ALDERNEY</t>
  </si>
  <si>
    <t>Nuevos Aportes de  accionistas</t>
  </si>
  <si>
    <t>102</t>
  </si>
  <si>
    <t>CHEQUES BANCARIOS  - COMERCIO EXTERIOR</t>
  </si>
  <si>
    <t xml:space="preserve">NBK BANK                 </t>
  </si>
  <si>
    <t xml:space="preserve">METROS </t>
  </si>
  <si>
    <t>217</t>
  </si>
  <si>
    <t>PUCALLPA</t>
  </si>
  <si>
    <t>DESTRUCCIÓN</t>
  </si>
  <si>
    <t>Utilidades</t>
  </si>
  <si>
    <r>
      <t xml:space="preserve">Las obtenidas por la redención o rescate de certificados, títulos, bonos y papeles comerciales, valores representativos de cédulas hipotecarias, obligaciones al portador u otros valores al portador y otros valores mobiliarios cuando los  Fondos de Inversión, Fondos Mutuos de Inversión en Valores o Patrimonios Fideicometidos que los hayan emitido estén constituidos o establecidos en el Perú.  Fuera </t>
    </r>
    <r>
      <rPr>
        <sz val="9"/>
        <rFont val="Calibri"/>
        <family val="2"/>
      </rPr>
      <t>de Bolsa</t>
    </r>
  </si>
  <si>
    <t>Total Activos Corrientes Distintos de los Activos o Grupos de Activos para su Disposición Clasificados como Mantenidos para la Venta o para Distribuir a los Propietarios</t>
  </si>
  <si>
    <t>1D0118</t>
  </si>
  <si>
    <t>ALEMANIA</t>
  </si>
  <si>
    <t>Reducción de  Capital o redención de  Acc.  de  Inversión</t>
  </si>
  <si>
    <t>103</t>
  </si>
  <si>
    <t>ORDEN DE PAGO SIMPLE  - COMERCIO EXTERIOR</t>
  </si>
  <si>
    <t>BANCOSUR</t>
  </si>
  <si>
    <t>OTROS (ESPECIFICAR)</t>
  </si>
  <si>
    <t>226</t>
  </si>
  <si>
    <t>IQUITOS</t>
  </si>
  <si>
    <t>SALDO INICIAL</t>
  </si>
  <si>
    <t>Reducciones de capital pendientes de formalización</t>
  </si>
  <si>
    <r>
      <t xml:space="preserve">Las obtenidas por la </t>
    </r>
    <r>
      <rPr>
        <sz val="9"/>
        <rFont val="Calibri"/>
        <family val="2"/>
      </rPr>
      <t>enajenación de acciones y participaciones representativas del capital, acciones de inversión, certificados, títulos, bonos y papeles comerciales, valores representativos de cédulas hipotecarias, obligaciones al portador u otros valores al portador y otros valores mobiliarios cuando las empresas, sociedades, Fondos de Inversión, Fondos Mutuos de Inversión en Valores o Patrimonios Fideicometidos que los hayan emitido estén constituidos o establecidos en el Perú.  Dentro de Bolsa</t>
    </r>
  </si>
  <si>
    <t>Activos no Corrientes o Grupos de Activos para su Disposición Clasificados como Mantenidos para la Venta</t>
  </si>
  <si>
    <t>1D0119</t>
  </si>
  <si>
    <t>ARMENIA</t>
  </si>
  <si>
    <t>Acciones en  Tesoreria</t>
  </si>
  <si>
    <t>104</t>
  </si>
  <si>
    <t>ORDEN DE PAGO DOCUMENTARIO  - COMERCIO EXTERIOR</t>
  </si>
  <si>
    <t xml:space="preserve">FINANCIERO DEL PERU      </t>
  </si>
  <si>
    <t>4A</t>
  </si>
  <si>
    <t xml:space="preserve">BOBINAS                                               </t>
  </si>
  <si>
    <t>235</t>
  </si>
  <si>
    <t>AÉREA DEL CALLAO</t>
  </si>
  <si>
    <t>EXPORTACIÓN</t>
  </si>
  <si>
    <t>RESULTADOS NO REALIZADOS</t>
  </si>
  <si>
    <r>
      <t xml:space="preserve">Las obtenidas por la </t>
    </r>
    <r>
      <rPr>
        <sz val="9"/>
        <rFont val="Calibri"/>
        <family val="2"/>
      </rPr>
      <t>redención o rescate de  acciones de inversión, certificados, títulos, bonos y papeles comerciales, valores representativos de cédulas hipotecarias, obligaciones al portador u otros valores al portador y otros valores mobiliarios cuando las empresas, sociedades, Fondos de Inversión, Fondos Mutuos de Inversión en Valores o Patrimonios Fideicometidos que los hayan emitido estén constituidos o establecidos en el Perú. Dentro de Bolsa</t>
    </r>
  </si>
  <si>
    <t>Activos no Corrientes o Grupos de Activos para su Disposición Clasificados como Mantenidos para Distribuir a los Propietarios</t>
  </si>
  <si>
    <t>1D0120</t>
  </si>
  <si>
    <t>ARUBA</t>
  </si>
  <si>
    <t>Capitalización de  partidas patrimoniales</t>
  </si>
  <si>
    <t>105</t>
  </si>
  <si>
    <t>REMESA SIMPLE  - COMERCIO EXTERIOR</t>
  </si>
  <si>
    <t xml:space="preserve">DEL PROGRESO             </t>
  </si>
  <si>
    <t>BJ</t>
  </si>
  <si>
    <t xml:space="preserve">BALDE                                                 </t>
  </si>
  <si>
    <t>244</t>
  </si>
  <si>
    <t>POSTAL DE LIMA</t>
  </si>
  <si>
    <t>IMPORTACIÓN</t>
  </si>
  <si>
    <t>Diferencia en cambio de inversiones permanentes en entidades extranjeras</t>
  </si>
  <si>
    <t xml:space="preserve">Enajenación de los ADR’s  y GDR’s  que tengan como subyacente acciones emitidas por empresas domiciliadas en el país. </t>
  </si>
  <si>
    <t>Activos no Corrientes o Grupos de Activos para su Disposición Clasificados como Mantenidos para la Venta o como Mantenidos para Distribuir a los Propietarios</t>
  </si>
  <si>
    <t>1D0115</t>
  </si>
  <si>
    <t>ASCENCI?N</t>
  </si>
  <si>
    <t>Incrementos o disminuciones por fusiones o escisiones</t>
  </si>
  <si>
    <t>TABLA 25: CONVENIOS PARA EVITAR LA DOBLE TRIBUTACIÓN</t>
  </si>
  <si>
    <t>106</t>
  </si>
  <si>
    <t>REMESA DOCUMENTARIA  - COMERCIO EXTERIOR</t>
  </si>
  <si>
    <t xml:space="preserve">INTERAMERICANO FINANZAS  </t>
  </si>
  <si>
    <t>BLL</t>
  </si>
  <si>
    <t xml:space="preserve">BARRILES                                              </t>
  </si>
  <si>
    <t>262</t>
  </si>
  <si>
    <t>DESAGUADERO</t>
  </si>
  <si>
    <t>ENTRADA DE PRODUCCIÓN</t>
  </si>
  <si>
    <t>Instrumentos financieros – Cobertura de flujo de efectivo</t>
  </si>
  <si>
    <r>
      <t xml:space="preserve">Las obtenidas por servicios digitales prestados a través del Internet o de cualquier adaptación o aplicación de los protocolos, plataformas o de la tecnología utilizada por Internet o cualquier otra red a través de la que se presten servicios equivalentes, cuando el servicio </t>
    </r>
    <r>
      <rPr>
        <sz val="11"/>
        <rFont val="Calibri"/>
        <family val="2"/>
        <scheme val="minor"/>
      </rPr>
      <t>se utilice económicamente, use o consuma en el país</t>
    </r>
  </si>
  <si>
    <t>Art. 9° i)</t>
  </si>
  <si>
    <t>Total Activos Corrientes</t>
  </si>
  <si>
    <t>1D01ST</t>
  </si>
  <si>
    <t>BOSNIA-HERZEGOVINA</t>
  </si>
  <si>
    <t>Conversión a moneda de  presentación</t>
  </si>
  <si>
    <t>107</t>
  </si>
  <si>
    <t>CARTA DE CRÉDITO SIMPLE  - COMERCIO EXTERIOR</t>
  </si>
  <si>
    <t xml:space="preserve">BANEX                    </t>
  </si>
  <si>
    <t>BG</t>
  </si>
  <si>
    <t xml:space="preserve">BOLSA                                                 </t>
  </si>
  <si>
    <t>271</t>
  </si>
  <si>
    <t>TARAPOTO</t>
  </si>
  <si>
    <t>ENTRADA POR DEVOLUCIÓN DE PRODUCCIÓN</t>
  </si>
  <si>
    <t>Ganancia o pérdida en activos o pasivos financieros disponibles para la venta</t>
  </si>
  <si>
    <t>La obtenida por asistencia técnica, cuando ésta se utilice económicamente en el país</t>
  </si>
  <si>
    <t>Art. 9° j)</t>
  </si>
  <si>
    <t>Activos No Corrientes</t>
  </si>
  <si>
    <t>BURKINA FASO</t>
  </si>
  <si>
    <t>Variación de  Intereses Minoritarios</t>
  </si>
  <si>
    <t>108</t>
  </si>
  <si>
    <t>CARTA DE CRÉDITO DOCUMENTARIO  - COMERCIO EXTERIOR</t>
  </si>
  <si>
    <t xml:space="preserve">NUEVO MUNDO              </t>
  </si>
  <si>
    <t>BO</t>
  </si>
  <si>
    <t xml:space="preserve">BOTELLAS                                              </t>
  </si>
  <si>
    <t>280</t>
  </si>
  <si>
    <t>PUERTO MALDONADO</t>
  </si>
  <si>
    <t xml:space="preserve">ENTRADA POR TRANSFERENCIA ENTRE ALMACENES </t>
  </si>
  <si>
    <t>Ganancia</t>
  </si>
  <si>
    <t>Los intereses de obligaciones, cuando la entidad emisora ha sido constituida en el país</t>
  </si>
  <si>
    <t>10 a)</t>
  </si>
  <si>
    <t>1D0217</t>
  </si>
  <si>
    <t>ANDORRA</t>
  </si>
  <si>
    <t>Otros incrementos o disminuciones de  las  partidas patrimoniales</t>
  </si>
  <si>
    <t>TABLA 30: CLASIFICACIÓN DE LOS BIENES Y SERVICIOS ADQUIRIDOS</t>
  </si>
  <si>
    <t>999</t>
  </si>
  <si>
    <t>OTROS MEDIOS DE PAGO</t>
  </si>
  <si>
    <t xml:space="preserve">SUDAMERICANO             </t>
  </si>
  <si>
    <t>BX</t>
  </si>
  <si>
    <t xml:space="preserve">CAJA                                                  </t>
  </si>
  <si>
    <t>299</t>
  </si>
  <si>
    <t>LA TINA</t>
  </si>
  <si>
    <t>ENTRADA POR IDENTIFICACIÓN ERRONEA</t>
  </si>
  <si>
    <t>Pérdida</t>
  </si>
  <si>
    <t>Remuneracion pagada por Domiciliados; Sujeto miembro de un consejo directivo o adm.; Actuación en el Extranjero</t>
  </si>
  <si>
    <t>10 b)</t>
  </si>
  <si>
    <t>Inversiones en subsidiarias, negocios conjuntos y asociadas</t>
  </si>
  <si>
    <t>1D0221</t>
  </si>
  <si>
    <t>ANGOLA</t>
  </si>
  <si>
    <t>Saldos al 31 de diciembre de año  X-1</t>
  </si>
  <si>
    <t>DEL LIBERTADOR</t>
  </si>
  <si>
    <t>CT</t>
  </si>
  <si>
    <t xml:space="preserve">CARTONES                                              </t>
  </si>
  <si>
    <t>884</t>
  </si>
  <si>
    <t>DEPENDENCIA FERROVIARIA TACNA</t>
  </si>
  <si>
    <t>SALIDA POR IDENTIFICACIÓN ERRONEA</t>
  </si>
  <si>
    <t>Ganancia o pérdida en activos o pasivos financieros disponibles para la venta – Compra o venta convencional fecha de liquidación</t>
  </si>
  <si>
    <t>Honorarios o remuneraciones del Sector Público Nacional por trabajos realizados en el exterior.</t>
  </si>
  <si>
    <t>10 c)</t>
  </si>
  <si>
    <t>1D0219</t>
  </si>
  <si>
    <t>ANGUILLA</t>
  </si>
  <si>
    <t>DEL TRABAJO</t>
  </si>
  <si>
    <t>CMK</t>
  </si>
  <si>
    <t xml:space="preserve">CENTIMETRO CUADRADO                                   </t>
  </si>
  <si>
    <t>893</t>
  </si>
  <si>
    <t>DEPENDENCIA POSTAL TACNA</t>
  </si>
  <si>
    <t>ENTRADA POR DEVOLUCIÓN DEL CLIENTE</t>
  </si>
  <si>
    <t>Resultados Proveniente de la contratación de IFD</t>
  </si>
  <si>
    <t>10 d)</t>
  </si>
  <si>
    <t>Cuentas por Cobrar Comerciales</t>
  </si>
  <si>
    <t>1D0201</t>
  </si>
  <si>
    <t>ANTIGUA Y BARBUDA</t>
  </si>
  <si>
    <t xml:space="preserve">SOLVENTA                 </t>
  </si>
  <si>
    <t>CMQ</t>
  </si>
  <si>
    <t xml:space="preserve">CENTIMETRO CUBICO                                     </t>
  </si>
  <si>
    <t>910</t>
  </si>
  <si>
    <t>DEPENDENCIA POSTAL AREQUIPA</t>
  </si>
  <si>
    <t>SALIDA POR DEVOLUCIÓN AL PROVEEDOR</t>
  </si>
  <si>
    <r>
      <t xml:space="preserve">Resultados  de IFD </t>
    </r>
    <r>
      <rPr>
        <b/>
        <sz val="10"/>
        <rFont val="Calibri"/>
        <family val="2"/>
      </rPr>
      <t xml:space="preserve">con cobertura </t>
    </r>
    <r>
      <rPr>
        <sz val="10"/>
        <rFont val="Calibri"/>
        <family val="2"/>
      </rPr>
      <t>destinados a la generación de RFP</t>
    </r>
  </si>
  <si>
    <t>Otras Cuentas por Cobrar</t>
  </si>
  <si>
    <t>1D0203</t>
  </si>
  <si>
    <t>ANTILLAS HOLANDESAS</t>
  </si>
  <si>
    <t xml:space="preserve">SERBANCO SA.             </t>
  </si>
  <si>
    <t>CMT</t>
  </si>
  <si>
    <t xml:space="preserve">CENTIMETRO LINEAL                                     </t>
  </si>
  <si>
    <t>929</t>
  </si>
  <si>
    <t>COMPLEJO FRONTERIZO STA ROSA TACNA</t>
  </si>
  <si>
    <t>ENTRADA PARA SERVICIO DE PRODUCCIÓN</t>
  </si>
  <si>
    <t>EXCEDENTE DE REVALUACIÓN</t>
  </si>
  <si>
    <r>
      <t xml:space="preserve">Proveniente de la contratación de IFD </t>
    </r>
    <r>
      <rPr>
        <sz val="10"/>
        <rFont val="Calibri"/>
        <family val="2"/>
      </rPr>
      <t>sin cobertura destinados a la generación de RFP</t>
    </r>
  </si>
  <si>
    <t>1D0202</t>
  </si>
  <si>
    <t>ARABIA SAUDITA</t>
  </si>
  <si>
    <t xml:space="preserve">BANK OF BOSTON           </t>
  </si>
  <si>
    <t>CEN</t>
  </si>
  <si>
    <t xml:space="preserve">CIENTO DE UNIDADES                                    </t>
  </si>
  <si>
    <t>938</t>
  </si>
  <si>
    <t>TERMINAL TERRESTRE TACNA</t>
  </si>
  <si>
    <t>SALIDA POR SERVICIO DE PRODUCCIÓN</t>
  </si>
  <si>
    <t>Excedente de revaluación</t>
  </si>
  <si>
    <t xml:space="preserve">IFD donde Activo subyacente sea referido al Tipo de Cambio Moneda extranjera. 180 dias. (La Dom es la prestadora del IFD, la No Dom es la que obtiene el resultado) </t>
  </si>
  <si>
    <t>1D0220</t>
  </si>
  <si>
    <t>ARGELIA</t>
  </si>
  <si>
    <t xml:space="preserve">ORION                    </t>
  </si>
  <si>
    <t>CY</t>
  </si>
  <si>
    <t xml:space="preserve">CILINDRO                                              </t>
  </si>
  <si>
    <t>947</t>
  </si>
  <si>
    <t>AEROPUERTO TACNA</t>
  </si>
  <si>
    <t>AJUSTE POR DIFERENCIA DE INVENTARIO</t>
  </si>
  <si>
    <t>Inversiones inmobiliarias</t>
  </si>
  <si>
    <t>Las obtenidas por la enajenación indirecta de acciones y participaciones representativas del capital de personas jurídicas domiciliadas en el país, cuando la operación cumple las condiciones para ser gravadas en el Perú</t>
  </si>
  <si>
    <t>Art. 10° e)</t>
  </si>
  <si>
    <t>1D0216</t>
  </si>
  <si>
    <t>ARGENTINA</t>
  </si>
  <si>
    <t xml:space="preserve">DEL PAIS                 </t>
  </si>
  <si>
    <t>CJ</t>
  </si>
  <si>
    <t xml:space="preserve">CONOS                                                 </t>
  </si>
  <si>
    <t>956</t>
  </si>
  <si>
    <t>CETICOS TACNA</t>
  </si>
  <si>
    <t>ENTRADA DE BIENES EN PRÉSTAMO</t>
  </si>
  <si>
    <t>Inmuebles, maquinaria y equipos</t>
  </si>
  <si>
    <t>Se incluye dentro de la enajenación de de empresas no domiciliadas en el país la enajenación de ADR´s (American Depositary Receipts) que tengan como subyacente a tales acciones.</t>
  </si>
  <si>
    <t>Propiedades de Inversión</t>
  </si>
  <si>
    <t>1D0211</t>
  </si>
  <si>
    <t>AUSTRALIA</t>
  </si>
  <si>
    <t xml:space="preserve">MI BANCO                 </t>
  </si>
  <si>
    <t>DZN</t>
  </si>
  <si>
    <t xml:space="preserve">DOCENA                                                </t>
  </si>
  <si>
    <t>965</t>
  </si>
  <si>
    <t>DEPENDENCIA POSTAL DE SALAVERRY</t>
  </si>
  <si>
    <t>SALIDA DE BIENES EN PRÉSTAMO</t>
  </si>
  <si>
    <t>Intangibles</t>
  </si>
  <si>
    <t>Sujeto es el No Dom que distribuye  por la reducción de capital dentro de los 12 meses anteriores cuando hubiera aumentado su capital como consecuencia de nuevos aportes, de capitalización de créditos o de una reorganización</t>
  </si>
  <si>
    <t>Art. 10 f)</t>
  </si>
  <si>
    <t>Propiedades, Planta y Equipo (neto)</t>
  </si>
  <si>
    <t>1D0205</t>
  </si>
  <si>
    <t>AUSTRIA</t>
  </si>
  <si>
    <t>BNP PARIBAS</t>
  </si>
  <si>
    <t>DZP</t>
  </si>
  <si>
    <t xml:space="preserve">DOCENA POR 10**6                                      </t>
  </si>
  <si>
    <t>ENTRADA DE BIENES EN CUSTODIA</t>
  </si>
  <si>
    <t>Excedente de revaluación – Acciones liberadas recibidas</t>
  </si>
  <si>
    <t>Actividades de Seguros 7% sobre las primas. 
Comisiones por  Reaseguros sobre personas y/o bienes radicados en el país</t>
  </si>
  <si>
    <t>Art. 12 y 48°a)</t>
  </si>
  <si>
    <t>07 - 21</t>
  </si>
  <si>
    <t>Activos  intangibles distintos  de la plusvalia</t>
  </si>
  <si>
    <t>1D0206</t>
  </si>
  <si>
    <t>AZERBAIJAN</t>
  </si>
  <si>
    <t>AGROBANCO</t>
  </si>
  <si>
    <t>BE</t>
  </si>
  <si>
    <t xml:space="preserve">FARDO                                                 </t>
  </si>
  <si>
    <t>SALIDA DE BIENES EN CUSTODIA</t>
  </si>
  <si>
    <t>Participación en excedente de revaluación – Inversiones en entidades relacionadas</t>
  </si>
  <si>
    <t>Alquiler de Naves, 8% sobre Ingresos Brutos que perciban por dicha actividad</t>
  </si>
  <si>
    <t xml:space="preserve">Art. 12 y 48°b) </t>
  </si>
  <si>
    <t>Activos por impuestos diferidos</t>
  </si>
  <si>
    <t>1D0207</t>
  </si>
  <si>
    <t>BAHAMAS</t>
  </si>
  <si>
    <t xml:space="preserve">HSBC BANK PERU S.A.      </t>
  </si>
  <si>
    <t>GLI</t>
  </si>
  <si>
    <t>GALON INGLES (4,545956L)</t>
  </si>
  <si>
    <t>MUESTRAS MÉDICAS</t>
  </si>
  <si>
    <t>RESERVAS</t>
  </si>
  <si>
    <t>Alquiler de Aeronaves, 60% sobre Ingresos Brutos que perciban por dicha actividad</t>
  </si>
  <si>
    <t>Art. 12 y 48° c)</t>
  </si>
  <si>
    <t>Plusvalía</t>
  </si>
  <si>
    <t>1D0212</t>
  </si>
  <si>
    <t>BAHREIN</t>
  </si>
  <si>
    <t>BANCO FALABELLA S.A.</t>
  </si>
  <si>
    <t>GRM</t>
  </si>
  <si>
    <t xml:space="preserve">GRAMO                                                 </t>
  </si>
  <si>
    <t>PUBLICIDAD</t>
  </si>
  <si>
    <t>Reinversión</t>
  </si>
  <si>
    <t>1% por el ingresos brutos por el transporte aéreo.</t>
  </si>
  <si>
    <t>Art. 12 y 48° d)</t>
  </si>
  <si>
    <t>1D0208</t>
  </si>
  <si>
    <t>BANGLADESH</t>
  </si>
  <si>
    <t>BANCO RIPLEY</t>
  </si>
  <si>
    <t>GRO</t>
  </si>
  <si>
    <t xml:space="preserve">GRUESA                                                </t>
  </si>
  <si>
    <t>GASTOS DE REPRESENTACIÓN</t>
  </si>
  <si>
    <t>Legal</t>
  </si>
  <si>
    <t>Excepto Otros transportes no aereos o maritimos que van por los ingresos de la parte prestada en el país</t>
  </si>
  <si>
    <t>Total Activos No Corrientes</t>
  </si>
  <si>
    <t>1D02ST</t>
  </si>
  <si>
    <t>BARBADOS</t>
  </si>
  <si>
    <t>BANCO SANTANDER PERU S.A.</t>
  </si>
  <si>
    <t>HLT</t>
  </si>
  <si>
    <t xml:space="preserve">HECTOLITRO                                            </t>
  </si>
  <si>
    <t>RETIRO PARA ENTREGA A TRABAJADORES</t>
  </si>
  <si>
    <t>Contractuales</t>
  </si>
  <si>
    <t xml:space="preserve">2% por el ingresos brutos por fletamiento o transporte marítimo. </t>
  </si>
  <si>
    <t>TOTAL DE ACTIVOS</t>
  </si>
  <si>
    <t>1D020T</t>
  </si>
  <si>
    <t>BELGICA</t>
  </si>
  <si>
    <t>BANCO AZTECA DEL PERU</t>
  </si>
  <si>
    <t>LEF</t>
  </si>
  <si>
    <t xml:space="preserve">HOJA                                                  </t>
  </si>
  <si>
    <t>RETIRO POR CONVENIO COLECTIVO</t>
  </si>
  <si>
    <t>Estatutarias</t>
  </si>
  <si>
    <t>Empresas por reciprocidad en lineas extranjeras con sedes en esos países</t>
  </si>
  <si>
    <t>Pasivos y Patrimonio</t>
  </si>
  <si>
    <t>BELICE</t>
  </si>
  <si>
    <t>SET</t>
  </si>
  <si>
    <t xml:space="preserve">JUEGO                                                 </t>
  </si>
  <si>
    <t>RETIRO POR SUSTITUCIÓN DE BIEN SINIESTRADO</t>
  </si>
  <si>
    <t>Facultativas</t>
  </si>
  <si>
    <t>Servicio portadores, teleservcios o finales, difusión y de valor añadido. Con excepcion de los Servicios Digitales según 4-A</t>
  </si>
  <si>
    <t>Art 12  y 48°e)</t>
  </si>
  <si>
    <t>Pasivos Corrientes</t>
  </si>
  <si>
    <t>BERMUDAS</t>
  </si>
  <si>
    <t>KGM</t>
  </si>
  <si>
    <t xml:space="preserve">KILOGRAMO                                             </t>
  </si>
  <si>
    <t>OTROS 1</t>
  </si>
  <si>
    <t>Otras reservas</t>
  </si>
  <si>
    <t>10%. sobre las remuneraciones brutas que obtengan por el suministro de noticias y, en general material informativo o gráfico, a personas o entidades domiciliadas o que utilicen dicho material en el país.</t>
  </si>
  <si>
    <t>Art 12  y 48° f)</t>
  </si>
  <si>
    <t xml:space="preserve">Otros Pasivos Financieros </t>
  </si>
  <si>
    <t>1D0309</t>
  </si>
  <si>
    <t>BELARUS</t>
  </si>
  <si>
    <t>KTM</t>
  </si>
  <si>
    <t xml:space="preserve">KILOMETRO                                             </t>
  </si>
  <si>
    <t>92</t>
  </si>
  <si>
    <t>OTROS 2</t>
  </si>
  <si>
    <t>RESULTADOS ACUMULADOS</t>
  </si>
  <si>
    <t>para su utilización por personas naturales o jurídicas domiciliadas: 20% sobre los ingresos brutos que perciban por el uso de películas cinematográficas o para televisión, "video tape", radionovelas, discos fonográficos, historietas gráficas y cualquier otro medio similar de proyección, reproducción, transmisión o difusión de imágenes o sonidos.</t>
  </si>
  <si>
    <t>Art 12  y 48° g)</t>
  </si>
  <si>
    <t xml:space="preserve">Cuentas por pagar comerciales y otras cuentas por pagar </t>
  </si>
  <si>
    <t>1D0316</t>
  </si>
  <si>
    <t>MYANMAR</t>
  </si>
  <si>
    <t>KWH</t>
  </si>
  <si>
    <t xml:space="preserve">KILOVATIO HORA                                        </t>
  </si>
  <si>
    <t>93</t>
  </si>
  <si>
    <t>OTROS 3</t>
  </si>
  <si>
    <t>Utilidades no distribuidas</t>
  </si>
  <si>
    <t>en el país o desde el país al exterior y no presten el servicio de transporte 15% de los ingresos brutos que obtengan por dicho suministro.</t>
  </si>
  <si>
    <t>Art 12  y 48° h)</t>
  </si>
  <si>
    <t xml:space="preserve">Cuentas por Pagar Comerciales </t>
  </si>
  <si>
    <t>1D0302</t>
  </si>
  <si>
    <t>BOLIVIA</t>
  </si>
  <si>
    <t>KT</t>
  </si>
  <si>
    <t xml:space="preserve">KIT                                                   </t>
  </si>
  <si>
    <t>94</t>
  </si>
  <si>
    <t>OTROS 4</t>
  </si>
  <si>
    <t>Utilidades acumuladas</t>
  </si>
  <si>
    <t>80% de los ingresos brutos que obtengan por el exceso de estadía de contenedores.</t>
  </si>
  <si>
    <t>Art 12  y 48° i)</t>
  </si>
  <si>
    <t>Otras Cuentas por Pagar</t>
  </si>
  <si>
    <t>1D0304</t>
  </si>
  <si>
    <t>BOTSWANA</t>
  </si>
  <si>
    <t>CA</t>
  </si>
  <si>
    <t xml:space="preserve">LATAS                                                 </t>
  </si>
  <si>
    <t>95</t>
  </si>
  <si>
    <t>OTROS 5</t>
  </si>
  <si>
    <t>Ingresos de años anteriores</t>
  </si>
  <si>
    <t>20% de los ingresos brutos que obtengan los contribuyentes no domiciliados por la cesión de derechos para la retransmisión por televisión en el país de eventos en vivo realizados en el extranjero. </t>
  </si>
  <si>
    <t>Art 12  y 48° j)</t>
  </si>
  <si>
    <t>Cuentas por Pagar a Entidades Relacionadas</t>
  </si>
  <si>
    <t>1D0303</t>
  </si>
  <si>
    <t>LBR</t>
  </si>
  <si>
    <t xml:space="preserve">LIBRAS                                                </t>
  </si>
  <si>
    <t>OTROS 6</t>
  </si>
  <si>
    <t>Pérdidas acumuladas</t>
  </si>
  <si>
    <t>Extranjeros que ingresan al país y cuentas con las siguientes calidades especificas a prestar servicios</t>
  </si>
  <si>
    <t>Art. 13°</t>
  </si>
  <si>
    <t xml:space="preserve">Ingresos diferidos </t>
  </si>
  <si>
    <t>1D0317</t>
  </si>
  <si>
    <t>BRUNEI DARUSSALAM</t>
  </si>
  <si>
    <t>LTR</t>
  </si>
  <si>
    <t xml:space="preserve">LITRO                                                 </t>
  </si>
  <si>
    <t>OTROS 7</t>
  </si>
  <si>
    <t>Provisión por Beneficios a los Empleados</t>
  </si>
  <si>
    <t>1D0313</t>
  </si>
  <si>
    <t>BULGARIA</t>
  </si>
  <si>
    <t>MWH</t>
  </si>
  <si>
    <t xml:space="preserve">MEGAWATT HORA                                         </t>
  </si>
  <si>
    <t>OTROS 8</t>
  </si>
  <si>
    <t>Gastos de años anteriores</t>
  </si>
  <si>
    <t xml:space="preserve">Otras provisiones </t>
  </si>
  <si>
    <t>1D0310</t>
  </si>
  <si>
    <t>BURUNDI</t>
  </si>
  <si>
    <t>MTR</t>
  </si>
  <si>
    <t xml:space="preserve">METRO                                                 </t>
  </si>
  <si>
    <t xml:space="preserve">OTROS </t>
  </si>
  <si>
    <t xml:space="preserve">Pasivos por Impuestos a las Ganancias </t>
  </si>
  <si>
    <t>1D0311</t>
  </si>
  <si>
    <t>BUTAN</t>
  </si>
  <si>
    <t>MTK</t>
  </si>
  <si>
    <t xml:space="preserve">METRO CUADRADO                                        </t>
  </si>
  <si>
    <t>Otros Pasivos no financieros</t>
  </si>
  <si>
    <t>1D0314</t>
  </si>
  <si>
    <t>CABO VERDE</t>
  </si>
  <si>
    <t>MTQ</t>
  </si>
  <si>
    <t xml:space="preserve">METRO CUBICO                                          </t>
  </si>
  <si>
    <t>Total de Pasivos Corrientes distintos de Pasivos incluidos en Grupos de Activos para su Disposición Clasificados como Mantenidos para la Venta</t>
  </si>
  <si>
    <t>1D0315</t>
  </si>
  <si>
    <t>CAIMAN,ISLAS</t>
  </si>
  <si>
    <t>MGM</t>
  </si>
  <si>
    <t xml:space="preserve">MILIGRAMOS                                            </t>
  </si>
  <si>
    <t>Pasivos incluidos en Grupos de Activos para su Disposición Clasificados como Mantenidos para la Venta</t>
  </si>
  <si>
    <t>1D0312</t>
  </si>
  <si>
    <t>CAMBOYA</t>
  </si>
  <si>
    <t>MLT</t>
  </si>
  <si>
    <t xml:space="preserve">MILILITRO                                             </t>
  </si>
  <si>
    <t>Total Pasivos Corrientes</t>
  </si>
  <si>
    <t>1D03ST</t>
  </si>
  <si>
    <t>CAMERUN,REPUBLICA UNIDA DEL</t>
  </si>
  <si>
    <t>MMT</t>
  </si>
  <si>
    <t xml:space="preserve">MILIMETRO                                             </t>
  </si>
  <si>
    <t>Pasivos No Corrientes</t>
  </si>
  <si>
    <t>CAMPIONE D?TALIA</t>
  </si>
  <si>
    <t xml:space="preserve">MILIMETRO CUADRADO                                    </t>
  </si>
  <si>
    <t>1D0401</t>
  </si>
  <si>
    <t>MMQ</t>
  </si>
  <si>
    <t xml:space="preserve">MILIMETRO CUBICO                                      </t>
  </si>
  <si>
    <t>1D0411</t>
  </si>
  <si>
    <t>CANAL (NORMANDAS), ISLAS</t>
  </si>
  <si>
    <t>MLL</t>
  </si>
  <si>
    <t xml:space="preserve">MILLARES                                              </t>
  </si>
  <si>
    <t>1D0407</t>
  </si>
  <si>
    <t>CANTON Y ENDERBURRY</t>
  </si>
  <si>
    <t>UM</t>
  </si>
  <si>
    <t xml:space="preserve">MILLON DE UNIDADES                                    </t>
  </si>
  <si>
    <t>1D0408</t>
  </si>
  <si>
    <t>SANTA SEDE</t>
  </si>
  <si>
    <t>ONZ</t>
  </si>
  <si>
    <t xml:space="preserve">ONZAS                                                 </t>
  </si>
  <si>
    <t>1D0402</t>
  </si>
  <si>
    <t>COCOS (KEELING),ISLAS</t>
  </si>
  <si>
    <t>PF</t>
  </si>
  <si>
    <t xml:space="preserve">PALETAS                                               </t>
  </si>
  <si>
    <t>Ingresos Diferidos</t>
  </si>
  <si>
    <t>1D0403</t>
  </si>
  <si>
    <t>COLOMBIA</t>
  </si>
  <si>
    <t>PK</t>
  </si>
  <si>
    <t xml:space="preserve">PAQUETE                                               </t>
  </si>
  <si>
    <t>1D0409</t>
  </si>
  <si>
    <t>COMORAS</t>
  </si>
  <si>
    <t>PR</t>
  </si>
  <si>
    <t xml:space="preserve">PAR                                                   </t>
  </si>
  <si>
    <t>1D0406</t>
  </si>
  <si>
    <t>CONGO</t>
  </si>
  <si>
    <t>FOT</t>
  </si>
  <si>
    <t xml:space="preserve">PIES                                                  </t>
  </si>
  <si>
    <t>Pasivos por impuestos diferidos</t>
  </si>
  <si>
    <t>1D0404</t>
  </si>
  <si>
    <t>COOK, ISLAS</t>
  </si>
  <si>
    <t>FTK</t>
  </si>
  <si>
    <t xml:space="preserve">PIES CUADRADOS                                        </t>
  </si>
  <si>
    <t>Otros pasivos no financieros</t>
  </si>
  <si>
    <t>1D0410</t>
  </si>
  <si>
    <t>COREA (NORTE), REPUBLICA POPULAR DEMOCRATICA DE</t>
  </si>
  <si>
    <t>FTQ</t>
  </si>
  <si>
    <t xml:space="preserve">PIES CUBICOS                                          </t>
  </si>
  <si>
    <t>Total Pasivos No Corrientes</t>
  </si>
  <si>
    <t>1D04ST</t>
  </si>
  <si>
    <t>COREA (SUR), REPUBLICA DE</t>
  </si>
  <si>
    <t>C62</t>
  </si>
  <si>
    <t xml:space="preserve">PIEZAS                                                </t>
  </si>
  <si>
    <t xml:space="preserve">Total Pasivos </t>
  </si>
  <si>
    <t>1D040T</t>
  </si>
  <si>
    <t>COSTA DE MARFIL</t>
  </si>
  <si>
    <t>PG</t>
  </si>
  <si>
    <t xml:space="preserve">PLACAS                                                </t>
  </si>
  <si>
    <t xml:space="preserve">Patrimonio </t>
  </si>
  <si>
    <t>COSTA RICA</t>
  </si>
  <si>
    <t>ST</t>
  </si>
  <si>
    <t xml:space="preserve">PLIEGO                                                </t>
  </si>
  <si>
    <t>Capital Emitido</t>
  </si>
  <si>
    <t>1D0701</t>
  </si>
  <si>
    <t>CROACIA</t>
  </si>
  <si>
    <t>INH</t>
  </si>
  <si>
    <t xml:space="preserve">PULGADAS                                              </t>
  </si>
  <si>
    <t>Primas de Emisión</t>
  </si>
  <si>
    <t>1D0702</t>
  </si>
  <si>
    <t>CUBA</t>
  </si>
  <si>
    <t>RM</t>
  </si>
  <si>
    <t xml:space="preserve">RESMA                                                 </t>
  </si>
  <si>
    <t>Acciones de Inversión</t>
  </si>
  <si>
    <t>1D0703</t>
  </si>
  <si>
    <t>CHAD</t>
  </si>
  <si>
    <t>DR</t>
  </si>
  <si>
    <t xml:space="preserve">TAMBOR                                                </t>
  </si>
  <si>
    <t>Acciones Propias en Cartera</t>
  </si>
  <si>
    <t>1D0711</t>
  </si>
  <si>
    <t>CHECOSLOVAQUIA</t>
  </si>
  <si>
    <t>STN</t>
  </si>
  <si>
    <t xml:space="preserve">TONELADA CORTA                                        </t>
  </si>
  <si>
    <t>Otras Reservas de Capital</t>
  </si>
  <si>
    <t>1D0712</t>
  </si>
  <si>
    <t>LTN</t>
  </si>
  <si>
    <t xml:space="preserve">TONELADA LARGA                                        </t>
  </si>
  <si>
    <t>Resultados Acumulados</t>
  </si>
  <si>
    <t>1D0707</t>
  </si>
  <si>
    <t>CHINA</t>
  </si>
  <si>
    <t>TNE</t>
  </si>
  <si>
    <t xml:space="preserve">TONELADAS                                             </t>
  </si>
  <si>
    <t>Otras Reservas de Patrimonio</t>
  </si>
  <si>
    <t>1D0708</t>
  </si>
  <si>
    <t>TAIWAN (FORMOSA)</t>
  </si>
  <si>
    <t>TU</t>
  </si>
  <si>
    <t xml:space="preserve">TUBOS                                                 </t>
  </si>
  <si>
    <t xml:space="preserve">Total Patrimonio </t>
  </si>
  <si>
    <t>1D07ST</t>
  </si>
  <si>
    <t>CHIPRE</t>
  </si>
  <si>
    <t>NIU</t>
  </si>
  <si>
    <t xml:space="preserve">UNIDAD (BIENES)                                      </t>
  </si>
  <si>
    <t>TOTAL PASIVO Y PATRIMONIO</t>
  </si>
  <si>
    <t>1D070T</t>
  </si>
  <si>
    <t>BENIN</t>
  </si>
  <si>
    <t>ZZ</t>
  </si>
  <si>
    <t xml:space="preserve">UNIDAD (SERVICIOS) </t>
  </si>
  <si>
    <t>DINAMARCA</t>
  </si>
  <si>
    <t>GLL</t>
  </si>
  <si>
    <t>US GALON (3,7843 L)</t>
  </si>
  <si>
    <t>3.18 ESTADO DE FLUJOS DE EFECTIVO - MÉTODO DIRECTO</t>
  </si>
  <si>
    <t>DOMINICA</t>
  </si>
  <si>
    <t>YRD</t>
  </si>
  <si>
    <t xml:space="preserve">YARDA                                                 </t>
  </si>
  <si>
    <t>Flujos de efectivo de actividad de operación</t>
  </si>
  <si>
    <t>ECUADOR</t>
  </si>
  <si>
    <t>YDK</t>
  </si>
  <si>
    <t xml:space="preserve">YARDA CUADRADA                                        </t>
  </si>
  <si>
    <t>Clases de cobros en efectivo por actividades de operación</t>
  </si>
  <si>
    <t>EGIPTO</t>
  </si>
  <si>
    <t xml:space="preserve">Venta de Bienes y Prestación de Servicios </t>
  </si>
  <si>
    <t>3D0101</t>
  </si>
  <si>
    <t>EL SALVADOR</t>
  </si>
  <si>
    <t xml:space="preserve">Regalías, cuotas,  comisiones, otros ingresos de actividades ordinarias </t>
  </si>
  <si>
    <t>3D0112</t>
  </si>
  <si>
    <t>ERITREA</t>
  </si>
  <si>
    <t>Contratos mantenidos con propósito de intermediación o para negociar</t>
  </si>
  <si>
    <t>3D0110</t>
  </si>
  <si>
    <t>EMIRATOS ARABES UNIDOS</t>
  </si>
  <si>
    <t>Arredamiento y posterior venta de esos activos</t>
  </si>
  <si>
    <t>3D0117</t>
  </si>
  <si>
    <t>ESPA?A</t>
  </si>
  <si>
    <t>Otros cobros de efectivo relativos a la actividad de operación</t>
  </si>
  <si>
    <t>3D0104</t>
  </si>
  <si>
    <t>ESLOVAQUIA</t>
  </si>
  <si>
    <t>Clases de pagos en efectivo por actividades de operación</t>
  </si>
  <si>
    <t>ESLOVENIA</t>
  </si>
  <si>
    <t>Proveedores de Bienes y Servicios</t>
  </si>
  <si>
    <t>3D0109</t>
  </si>
  <si>
    <t>ESTADOS UNIDOS</t>
  </si>
  <si>
    <t>3D0118</t>
  </si>
  <si>
    <t>ESTONIA</t>
  </si>
  <si>
    <t>Pagos a y por cuenta de los empleados</t>
  </si>
  <si>
    <t>3D0105</t>
  </si>
  <si>
    <t>ETIOPIA</t>
  </si>
  <si>
    <t>Elaboración o adquisición de activos para arrendar y otros mantenidos para la venta</t>
  </si>
  <si>
    <t>3D0119</t>
  </si>
  <si>
    <t>FEROE, ISLAS</t>
  </si>
  <si>
    <t>Otros Pagos de Efectivo Relativos a la Actividad  de Operación</t>
  </si>
  <si>
    <t>3D0108</t>
  </si>
  <si>
    <t>FILIPINAS</t>
  </si>
  <si>
    <t>Flujos de efectivo y equivalente al efectivo procedente de (utilizados en) operaciones</t>
  </si>
  <si>
    <t>3D0121</t>
  </si>
  <si>
    <t>FINLANDIA</t>
  </si>
  <si>
    <t>Intereses recibidos (no incluidos en la Actividad de Inversión)</t>
  </si>
  <si>
    <t>3D0103</t>
  </si>
  <si>
    <t>FRANCIA</t>
  </si>
  <si>
    <t>Intereses pagados (no incluidos en la Actividad de Financiación)</t>
  </si>
  <si>
    <t>3D0107</t>
  </si>
  <si>
    <t>GABON</t>
  </si>
  <si>
    <t>Dividendos Recibidos (no incluidos en la Actividad de Inversión)</t>
  </si>
  <si>
    <t>3D0111</t>
  </si>
  <si>
    <t>GAMBIA</t>
  </si>
  <si>
    <t>Dividendos pagados(no incluidos en la Actividad de Financiación)</t>
  </si>
  <si>
    <t>3D0116</t>
  </si>
  <si>
    <t>GAZA Y JERICO</t>
  </si>
  <si>
    <t>Impuestos a las ganancias (pagados) reembolsados</t>
  </si>
  <si>
    <t>3D0120</t>
  </si>
  <si>
    <t>GEORGIA</t>
  </si>
  <si>
    <t>Otros cobros (pagos) de efectivo</t>
  </si>
  <si>
    <t>3D0122</t>
  </si>
  <si>
    <t>GHANA</t>
  </si>
  <si>
    <t>Flujos de Efectivo y Equivalente al Efectivo Procedente de (Utilizados en) Actividades de Operación</t>
  </si>
  <si>
    <t>3D01ST</t>
  </si>
  <si>
    <t>GIBRALTAR</t>
  </si>
  <si>
    <t>Flujos de efectivo de actividad de inversión</t>
  </si>
  <si>
    <t>GRANADA</t>
  </si>
  <si>
    <t>Clases de cobros en efectivo por actividades de inversión</t>
  </si>
  <si>
    <t>GRECIA</t>
  </si>
  <si>
    <t>Reembolso de Adelantos de Prestamos y Préstamos Concedidos a Terceros</t>
  </si>
  <si>
    <t>3D0220</t>
  </si>
  <si>
    <t>GROENLANDIA</t>
  </si>
  <si>
    <t>Pérdida de control de subsidiarias u otros negocios</t>
  </si>
  <si>
    <t>3D0218</t>
  </si>
  <si>
    <t>GUADALUPE</t>
  </si>
  <si>
    <t>Reembolsos recibidos de préstamos a entidades relacionadas</t>
  </si>
  <si>
    <t>3D0209</t>
  </si>
  <si>
    <t>GUAM</t>
  </si>
  <si>
    <t>Venta de  Instrumentos Financieros de Patrimonio o Deuda de Otras Entidades</t>
  </si>
  <si>
    <t>3D0201</t>
  </si>
  <si>
    <t>GUATEMALA</t>
  </si>
  <si>
    <t>Contratos Derivados (futuro, a término, opciones)</t>
  </si>
  <si>
    <t>3D0221</t>
  </si>
  <si>
    <t>GUAYANA FRANCESA</t>
  </si>
  <si>
    <t>Venta  de Participaciones en Negocios Conjuntos, Neto del Efectivo Desapropiado</t>
  </si>
  <si>
    <t>3D0222</t>
  </si>
  <si>
    <t>GUERNSEY</t>
  </si>
  <si>
    <t>Venta de Propiedades, Planta y Equipo</t>
  </si>
  <si>
    <t>3D0202</t>
  </si>
  <si>
    <t>GUINEA</t>
  </si>
  <si>
    <t>Venta de Activos Intangibles</t>
  </si>
  <si>
    <t>3D0203</t>
  </si>
  <si>
    <t>GUINEA ECUATORIAL</t>
  </si>
  <si>
    <t>Venta de Otros Activos de largo plazo</t>
  </si>
  <si>
    <t>3D0223</t>
  </si>
  <si>
    <t>GUINEA-BISSAU</t>
  </si>
  <si>
    <t>Subvenciones del gobierno</t>
  </si>
  <si>
    <t>3D0231</t>
  </si>
  <si>
    <t>GUYANA</t>
  </si>
  <si>
    <t>Intereses Recibidos</t>
  </si>
  <si>
    <t>3D0210</t>
  </si>
  <si>
    <t>HAITI</t>
  </si>
  <si>
    <t>Dividendos Recibidos</t>
  </si>
  <si>
    <t>3D0211</t>
  </si>
  <si>
    <t>HONDURAS</t>
  </si>
  <si>
    <t>Clases de pagos en efectivo por actividades de inversión</t>
  </si>
  <si>
    <t>HONDURAS BRITANICAS</t>
  </si>
  <si>
    <t>Anticipos y Prestamos Concedidos a Terceros</t>
  </si>
  <si>
    <t>3D0225</t>
  </si>
  <si>
    <t>HONG KONG</t>
  </si>
  <si>
    <t>Obtener el control de subsidiarias u otros negocios</t>
  </si>
  <si>
    <t>3D0232</t>
  </si>
  <si>
    <t>HUNGRIA</t>
  </si>
  <si>
    <t>Prestamos concedidos a entidades relacionadas</t>
  </si>
  <si>
    <t>3D0212</t>
  </si>
  <si>
    <t>INDIA</t>
  </si>
  <si>
    <t>Compra de Instrumentos Financieros de Patrimonio o Deuda de Otras Entidades</t>
  </si>
  <si>
    <t>3D0205</t>
  </si>
  <si>
    <t>INDONESIA</t>
  </si>
  <si>
    <t>3D0226</t>
  </si>
  <si>
    <t>IRAK</t>
  </si>
  <si>
    <t>Compra de Subsidiarias, Neto del Efectivo Adquirido</t>
  </si>
  <si>
    <t>3D0219</t>
  </si>
  <si>
    <t>IRAN, REPUBLICA ISLAMICA DEL</t>
  </si>
  <si>
    <t>Compra de Participaciones en Negocios Conjuntos,  Neto del Efectivo Adquirido</t>
  </si>
  <si>
    <t>3D0227</t>
  </si>
  <si>
    <t>IRLANDA (EIRE)</t>
  </si>
  <si>
    <t>Compra de Propiedades, Planta  y Equipo</t>
  </si>
  <si>
    <t>3D0206</t>
  </si>
  <si>
    <t>ISLA AZORES</t>
  </si>
  <si>
    <t xml:space="preserve">Compra de Activos Intangibles </t>
  </si>
  <si>
    <t>3D0207</t>
  </si>
  <si>
    <t>ISLA DEL MAN</t>
  </si>
  <si>
    <t>Compra de Otros Activos de largo plazo</t>
  </si>
  <si>
    <t>3D0229</t>
  </si>
  <si>
    <t>ISLANDIA</t>
  </si>
  <si>
    <t>3D0233</t>
  </si>
  <si>
    <t>ISLAS CANARIAS</t>
  </si>
  <si>
    <t xml:space="preserve">Otros cobros (pagos) de efectivo relativos a la actividad de inversión    </t>
  </si>
  <si>
    <t>3D0234</t>
  </si>
  <si>
    <t>ISLAS DE CHRISTMAS</t>
  </si>
  <si>
    <t>Flujos de Efectivo y Equivalente al Efectivo Procedente de (Utilizados en) Actividades de Inversión</t>
  </si>
  <si>
    <t>3D02ST</t>
  </si>
  <si>
    <t>ISLAS QESHM</t>
  </si>
  <si>
    <t>Flujos de efectivo de actividad de financiación</t>
  </si>
  <si>
    <t>ISRAEL</t>
  </si>
  <si>
    <t>Clases de cobros en efectivo por actividades de financiación:</t>
  </si>
  <si>
    <t>ITALIA</t>
  </si>
  <si>
    <t xml:space="preserve">Obtención de Préstamos </t>
  </si>
  <si>
    <t>3D0325</t>
  </si>
  <si>
    <t>JAMAICA</t>
  </si>
  <si>
    <t>Préstamos de entidades relacionadas</t>
  </si>
  <si>
    <t>3D0319</t>
  </si>
  <si>
    <t>JONSTON, ISLAS</t>
  </si>
  <si>
    <t>Cambios en las participaciones en la propiedad de subsidiarias que no resultan en pérdida de control</t>
  </si>
  <si>
    <t>3D0326</t>
  </si>
  <si>
    <t>JAPON</t>
  </si>
  <si>
    <t xml:space="preserve">Emisión de Acciones </t>
  </si>
  <si>
    <t>3D0327</t>
  </si>
  <si>
    <t>JERSEY</t>
  </si>
  <si>
    <t xml:space="preserve">Emisión de  Otros Instrumentos de Patrimonio </t>
  </si>
  <si>
    <t>3D0328</t>
  </si>
  <si>
    <t>JORDANIA</t>
  </si>
  <si>
    <t>3D0329</t>
  </si>
  <si>
    <t>KAZAJSTAN</t>
  </si>
  <si>
    <t>Clases de pagos en efectivo por actividades de financiación:</t>
  </si>
  <si>
    <t>KENIA</t>
  </si>
  <si>
    <t xml:space="preserve">Amortización o pago de Préstamos </t>
  </si>
  <si>
    <t>3D0330</t>
  </si>
  <si>
    <t>KIRIBATI</t>
  </si>
  <si>
    <t>Pasivos por Arrendamiento Financiero</t>
  </si>
  <si>
    <t>3D0322</t>
  </si>
  <si>
    <t>KIRGUIZISTAN</t>
  </si>
  <si>
    <t>3D0321</t>
  </si>
  <si>
    <t>KUWAIT</t>
  </si>
  <si>
    <t>3D0331</t>
  </si>
  <si>
    <t>LABUN</t>
  </si>
  <si>
    <t>Recompra o Rescate de Acciones de la Entidad (Acciones en Cartera)</t>
  </si>
  <si>
    <t>3D0310</t>
  </si>
  <si>
    <t>LAOS, REPUBLICA POPULAR DEMOCRATICA DE</t>
  </si>
  <si>
    <t>Adquisición de Otras Participaciones en el Patrimonio</t>
  </si>
  <si>
    <t>3D0323</t>
  </si>
  <si>
    <t>LESOTHO</t>
  </si>
  <si>
    <t>Intereses pagados</t>
  </si>
  <si>
    <t>3D0311</t>
  </si>
  <si>
    <t>LETONIA</t>
  </si>
  <si>
    <t>Dividendos pagados</t>
  </si>
  <si>
    <t>3D0305</t>
  </si>
  <si>
    <t>LIBANO</t>
  </si>
  <si>
    <t>3D0332</t>
  </si>
  <si>
    <t>LIBERIA</t>
  </si>
  <si>
    <t xml:space="preserve">Otros cobros (pagos) de efectivo relativos a la actividad de financiación  </t>
  </si>
  <si>
    <t>3D0333</t>
  </si>
  <si>
    <t>LIBIA</t>
  </si>
  <si>
    <t>Flujos de Efectivo y Equivalente al Efectivo Procedente de (Utilizados en) Actividades de Financiación</t>
  </si>
  <si>
    <t>3D03ST</t>
  </si>
  <si>
    <t>LIECHTENSTEIN</t>
  </si>
  <si>
    <t>Aumento (Disminución) Neto de Efectivo y Equivalente al Efectivo, antes de las Variaciones en las Tasas de Cambio</t>
  </si>
  <si>
    <t>3D0401</t>
  </si>
  <si>
    <t>LITUANIA</t>
  </si>
  <si>
    <t>Efectos de las Variaciones en las Tasas de Cambio sobre el Efectivo y Equivalentes al Efectivo</t>
  </si>
  <si>
    <t>3D0404</t>
  </si>
  <si>
    <t>LUXEMBURGO</t>
  </si>
  <si>
    <t>Aumento (Disminución) Neto de Efectivo y Equivalente al Efectivo</t>
  </si>
  <si>
    <t>3D0405</t>
  </si>
  <si>
    <t>MACAO</t>
  </si>
  <si>
    <t>Efectivo y Equivalente al Efectivo al Inicio del Ejercicio</t>
  </si>
  <si>
    <t>3D0402</t>
  </si>
  <si>
    <t>MACEDONIA</t>
  </si>
  <si>
    <t>Efectivo y Equivalente al Efectivo al Finalizar el Ejercicio</t>
  </si>
  <si>
    <t>3D04ST</t>
  </si>
  <si>
    <t>MADAGASCAR</t>
  </si>
  <si>
    <t>MADEIRA</t>
  </si>
  <si>
    <t>3.19 ESTADO DE CAMBIOS EN EL PATRIMONIO NETO</t>
  </si>
  <si>
    <t>MALAYSIA</t>
  </si>
  <si>
    <t>Saldos al 1ero. de enero de</t>
  </si>
  <si>
    <t>4D0101</t>
  </si>
  <si>
    <t>MALAWI</t>
  </si>
  <si>
    <t xml:space="preserve">      Cambios en Políticas Contables </t>
  </si>
  <si>
    <t>4D0126</t>
  </si>
  <si>
    <t>MALDIVAS</t>
  </si>
  <si>
    <t xml:space="preserve">      Corrección de Errores</t>
  </si>
  <si>
    <t>4D0127</t>
  </si>
  <si>
    <t>MALI</t>
  </si>
  <si>
    <t>Saldo Inicial Reexpresado</t>
  </si>
  <si>
    <t>4D0128</t>
  </si>
  <si>
    <t>MALTA</t>
  </si>
  <si>
    <t>Cambios en Patrimonio:</t>
  </si>
  <si>
    <t>MARIANAS DEL NORTE, ISLAS</t>
  </si>
  <si>
    <t>Resultado Integral:</t>
  </si>
  <si>
    <t>MARSHALL, ISLAS</t>
  </si>
  <si>
    <t xml:space="preserve">      Ganancia (Pérdida) Neta del Ejercicio</t>
  </si>
  <si>
    <t>4D0129</t>
  </si>
  <si>
    <t>MARRUECOS</t>
  </si>
  <si>
    <t xml:space="preserve">      Otro Resultado Integral</t>
  </si>
  <si>
    <t>4D0130</t>
  </si>
  <si>
    <t>MARTINICA</t>
  </si>
  <si>
    <t>Resultado Integral Total del Ejercicio</t>
  </si>
  <si>
    <t>4D0131</t>
  </si>
  <si>
    <t>MAURICIO</t>
  </si>
  <si>
    <t>Dividendos en Efectivo Declarados</t>
  </si>
  <si>
    <t>4D0104</t>
  </si>
  <si>
    <t>MAURITANIA</t>
  </si>
  <si>
    <t>Emisión (reducción) de patrimonio</t>
  </si>
  <si>
    <t>4D0105</t>
  </si>
  <si>
    <t>MEXICO</t>
  </si>
  <si>
    <t>Reducción o Amortización de Acciones de Inversión</t>
  </si>
  <si>
    <t>4D0132</t>
  </si>
  <si>
    <t>MICRONESIA, ESTADOS FEDERADOS DE</t>
  </si>
  <si>
    <t xml:space="preserve">Incremento (Disminución) por otras Aportaciones de los Propietarios </t>
  </si>
  <si>
    <t>4D0133</t>
  </si>
  <si>
    <t>MIDWAY ISLAS</t>
  </si>
  <si>
    <t xml:space="preserve">Disminución (Incremento) por otras Distribuciones a los Propietarios </t>
  </si>
  <si>
    <t>4D0134</t>
  </si>
  <si>
    <t>MOLDAVIA</t>
  </si>
  <si>
    <t>Incremento (Disminución) por Cambios en la Participación de Subsidiarias que no impliquen Pérdidas de Control</t>
  </si>
  <si>
    <t>4D0135</t>
  </si>
  <si>
    <t>MONGOLIA</t>
  </si>
  <si>
    <t>Incremento (disminución) por transacciones con acciones propias en cartera</t>
  </si>
  <si>
    <t>4D0114</t>
  </si>
  <si>
    <t>MONACO</t>
  </si>
  <si>
    <t>Incremento (Disminución) por Transferencia y Otros Cambios de patrimonio</t>
  </si>
  <si>
    <t>4D0112</t>
  </si>
  <si>
    <t>MONTSERRAT, ISLA</t>
  </si>
  <si>
    <t>Total incremento (disminución) en el patrimonio</t>
  </si>
  <si>
    <t>4D0136</t>
  </si>
  <si>
    <t>MOZAMBIQUE</t>
  </si>
  <si>
    <t xml:space="preserve">Saldos al 31 de diciembre de </t>
  </si>
  <si>
    <t>4D01ST</t>
  </si>
  <si>
    <t>NAMIBIA</t>
  </si>
  <si>
    <t xml:space="preserve">Saldos al 1ero. de enero de </t>
  </si>
  <si>
    <t>4D0201</t>
  </si>
  <si>
    <t>NAURU</t>
  </si>
  <si>
    <t>4D0226</t>
  </si>
  <si>
    <t>NAVIDAD (CHRISTMAS), ISLA</t>
  </si>
  <si>
    <t>4D0227</t>
  </si>
  <si>
    <t>NEPAL</t>
  </si>
  <si>
    <t>4D0228</t>
  </si>
  <si>
    <t>NICARAGUA</t>
  </si>
  <si>
    <t>NIGER</t>
  </si>
  <si>
    <t>NIGERIA</t>
  </si>
  <si>
    <t>4D0229</t>
  </si>
  <si>
    <t>NIUE, ISLA</t>
  </si>
  <si>
    <t>4D0230</t>
  </si>
  <si>
    <t>NORFOLK, ISLA</t>
  </si>
  <si>
    <t>TABLA 5: TIPO DE EXISTENCIA</t>
  </si>
  <si>
    <t>4D0231</t>
  </si>
  <si>
    <t>NORUEGA</t>
  </si>
  <si>
    <t>4D0204</t>
  </si>
  <si>
    <t>NUEVA CALEDONIA</t>
  </si>
  <si>
    <t>4D0205</t>
  </si>
  <si>
    <t>PAPUASIA NUEVA GUINEA</t>
  </si>
  <si>
    <t>MERCADERÍAS</t>
  </si>
  <si>
    <t>4D0232</t>
  </si>
  <si>
    <t>NUEVA ZELANDA</t>
  </si>
  <si>
    <t>PRODUCTOS TERMINADOS</t>
  </si>
  <si>
    <t>4D0233</t>
  </si>
  <si>
    <t>VANUATU</t>
  </si>
  <si>
    <t>MATERIAS PRIMAS</t>
  </si>
  <si>
    <t>4D0234</t>
  </si>
  <si>
    <t>OMAN</t>
  </si>
  <si>
    <t>ENVASES</t>
  </si>
  <si>
    <t>4D0235</t>
  </si>
  <si>
    <t>PACIFICO, ISLAS DEL</t>
  </si>
  <si>
    <t>MATERIALES AUXILIARES</t>
  </si>
  <si>
    <t>4D0214</t>
  </si>
  <si>
    <t>PAISES BAJOS</t>
  </si>
  <si>
    <t xml:space="preserve">SUMINISTROS </t>
  </si>
  <si>
    <t>4D0212</t>
  </si>
  <si>
    <t>PAKISTAN</t>
  </si>
  <si>
    <t>REPUESTOS</t>
  </si>
  <si>
    <t>4D0236</t>
  </si>
  <si>
    <t>PALAU, ISLAS</t>
  </si>
  <si>
    <t>EMBALAJES</t>
  </si>
  <si>
    <t>Saldos al 31 de diciembre de</t>
  </si>
  <si>
    <t>4D02ST</t>
  </si>
  <si>
    <t>TERRITORIO AUTONOMO DE PALESTINA.</t>
  </si>
  <si>
    <t xml:space="preserve">SUBPRODUCTOS </t>
  </si>
  <si>
    <t>PANAMA</t>
  </si>
  <si>
    <t>DESECHOS Y DESPERDICIOS</t>
  </si>
  <si>
    <t>3.20 ESTADO DE RESULTADOS</t>
  </si>
  <si>
    <t>PARAGUAY</t>
  </si>
  <si>
    <t>Ingresos de actividades ordinarias</t>
  </si>
  <si>
    <t>2D01ST</t>
  </si>
  <si>
    <t>PERU</t>
  </si>
  <si>
    <t xml:space="preserve">Costo de Ventas </t>
  </si>
  <si>
    <t>2D0201</t>
  </si>
  <si>
    <t>PITCAIRN, ISLA</t>
  </si>
  <si>
    <t>Ganancia (Pérdida) Bruta</t>
  </si>
  <si>
    <t>2D02ST</t>
  </si>
  <si>
    <t>POLINESIA FRANCESA</t>
  </si>
  <si>
    <t>Gastos de Ventas y Distribución</t>
  </si>
  <si>
    <t>2D0302</t>
  </si>
  <si>
    <t>POLONIA</t>
  </si>
  <si>
    <t>Gastos de Administración</t>
  </si>
  <si>
    <t>2D0301</t>
  </si>
  <si>
    <t>Ganancia (Pérdida) de la baja en Activos Financieros medidos al Costo Amortizado</t>
  </si>
  <si>
    <t>2D0407</t>
  </si>
  <si>
    <t>PUERTO RICO</t>
  </si>
  <si>
    <t>Otros Ingresos Operativos</t>
  </si>
  <si>
    <t>2D0403</t>
  </si>
  <si>
    <t>QATAR</t>
  </si>
  <si>
    <t>Otros Gastos Operativos</t>
  </si>
  <si>
    <t>2D0404</t>
  </si>
  <si>
    <t>REINO UNIDO</t>
  </si>
  <si>
    <t>Otras ganancias (pérdidas)</t>
  </si>
  <si>
    <t>2D0412</t>
  </si>
  <si>
    <t>ESCOCIA</t>
  </si>
  <si>
    <t>Ganancia (Pérdida) por actividades de operación</t>
  </si>
  <si>
    <t>2D03ST</t>
  </si>
  <si>
    <t>REPUBLICA ARABE UNIDA</t>
  </si>
  <si>
    <t>Ingresos Financieros</t>
  </si>
  <si>
    <t>2D0401</t>
  </si>
  <si>
    <t>REPUBLICA CENTROAFRICANA</t>
  </si>
  <si>
    <t>Gastos Financieros</t>
  </si>
  <si>
    <t>2D0402</t>
  </si>
  <si>
    <t>REPUBLICA CHECA</t>
  </si>
  <si>
    <t>Diferencias de Cambio neto</t>
  </si>
  <si>
    <t>2D0410</t>
  </si>
  <si>
    <t>REPUBLICA DE SWAZILANDIA</t>
  </si>
  <si>
    <t>Otros ingresos (gastos) de las subsidiarias,negocios conjuntos y asociadas</t>
  </si>
  <si>
    <t>2D0414</t>
  </si>
  <si>
    <t>REPUBLICA DE TUNEZ</t>
  </si>
  <si>
    <t>Ganancias (Pérdidas) que surgen de la Diferencia entre el Valor Libro Anterior y el Valor Justo de Activos Financieros Reclasificados Medidos a Valor Razonable</t>
  </si>
  <si>
    <t>2D0411</t>
  </si>
  <si>
    <t>REPUBLICA DOMINICANA</t>
  </si>
  <si>
    <t>Diferencia entre el importe en libros de los activos distribuidos y el importe en libros del dividendo a pagar</t>
  </si>
  <si>
    <t>2D0413</t>
  </si>
  <si>
    <t>REUNION</t>
  </si>
  <si>
    <t>Resultado antes de Impuesto a las Ganancias</t>
  </si>
  <si>
    <t>2D04ST</t>
  </si>
  <si>
    <t>ZIMBABWE</t>
  </si>
  <si>
    <t>Gasto por Impuesto a las Ganancias</t>
  </si>
  <si>
    <t>2D0502</t>
  </si>
  <si>
    <t>RUMANIA</t>
  </si>
  <si>
    <t>Ganancia (Pérdida) Neta de Operaciones  Continuadas</t>
  </si>
  <si>
    <t>2D0503</t>
  </si>
  <si>
    <t>RUANDA</t>
  </si>
  <si>
    <t xml:space="preserve">Ganancia (pérdida)  procedente de operaciones discontinuadas, neta del impuesto a las ganancias </t>
  </si>
  <si>
    <t>2D0504</t>
  </si>
  <si>
    <t>RUSIA</t>
  </si>
  <si>
    <t>Ganancia (Pérdida) Neta del Ejercicio</t>
  </si>
  <si>
    <t>2D07ST</t>
  </si>
  <si>
    <t>SALOMON, ISLAS</t>
  </si>
  <si>
    <t>SAHARA OCCIDENTAL</t>
  </si>
  <si>
    <t>3.24 ESTADO DE RESULTADOS INTEGRALES</t>
  </si>
  <si>
    <t>SAMOA OCCIDENTAL</t>
  </si>
  <si>
    <t>Ganancia (Pérdida)  Neta del Ejercicio</t>
  </si>
  <si>
    <t>5D0101</t>
  </si>
  <si>
    <t>SAMOA NORTEAMERICANA</t>
  </si>
  <si>
    <t>Componentes de Otro Resultado Integral:</t>
  </si>
  <si>
    <t>SAN CRISTOBAL Y NIEVES</t>
  </si>
  <si>
    <t>Variación Neta por Coberturas del Flujo de Efectivo</t>
  </si>
  <si>
    <t>5D0103</t>
  </si>
  <si>
    <t>SAN MARINO</t>
  </si>
  <si>
    <t>Coberturas de inversión neta de negocios en el extranjero</t>
  </si>
  <si>
    <t>5D0109</t>
  </si>
  <si>
    <t>SAN PEDRO Y MIQUELON</t>
  </si>
  <si>
    <t>Ganancias (Pérdidas) de Inversiones en Instrumentos de Patrimonio al valor razonable</t>
  </si>
  <si>
    <t>5D0104</t>
  </si>
  <si>
    <t>SAN VICENTE Y LAS GRANADINAS</t>
  </si>
  <si>
    <t>Diferencia de Cambio  por Conversión de Operaciones en el Extranjero</t>
  </si>
  <si>
    <t>5D0105</t>
  </si>
  <si>
    <t>SANTA ELENA</t>
  </si>
  <si>
    <t xml:space="preserve">Variación neta de activos no corrientes o grupos de activos mantenidos para la venta </t>
  </si>
  <si>
    <t>5D0110</t>
  </si>
  <si>
    <t>SANTA LUCIA</t>
  </si>
  <si>
    <t xml:space="preserve">Superávit de Revaluación </t>
  </si>
  <si>
    <t>5D0107</t>
  </si>
  <si>
    <t>SANTO TOME Y PRINCIPE</t>
  </si>
  <si>
    <t>Ganancia (pérdida) actuariales en plan de beneficios definidos</t>
  </si>
  <si>
    <t>5D0111</t>
  </si>
  <si>
    <t>SENEGAL</t>
  </si>
  <si>
    <t>Cambios en el valor razonable de pasivos financieros atribuibles a cambios en el riesgo de crédito del pasivo</t>
  </si>
  <si>
    <t>5D0112</t>
  </si>
  <si>
    <t>SEYCHELLES</t>
  </si>
  <si>
    <t xml:space="preserve">Otro Resultado Integral antes de Impuestos </t>
  </si>
  <si>
    <t>5D01ST</t>
  </si>
  <si>
    <t>SIERRA LEONA</t>
  </si>
  <si>
    <t>Impuesto  a las Ganancias relacionado con Componentes de Otro Resultado Integral</t>
  </si>
  <si>
    <t>SINGAPUR</t>
  </si>
  <si>
    <t>5D0202</t>
  </si>
  <si>
    <t>SIRIA, REPUBLICA ARABE DE</t>
  </si>
  <si>
    <t>5D0208</t>
  </si>
  <si>
    <t>SOMALIA</t>
  </si>
  <si>
    <t>5D0203</t>
  </si>
  <si>
    <t>SRI LANKA</t>
  </si>
  <si>
    <t>5D0204</t>
  </si>
  <si>
    <t>SUDAFRICA, REPUBLICA DE</t>
  </si>
  <si>
    <t>5D0209</t>
  </si>
  <si>
    <t>SUDAN</t>
  </si>
  <si>
    <t>5D0206</t>
  </si>
  <si>
    <t>SUECIA</t>
  </si>
  <si>
    <t>5D0210</t>
  </si>
  <si>
    <t>SUIZA</t>
  </si>
  <si>
    <t>5D0211</t>
  </si>
  <si>
    <t>SURINAM</t>
  </si>
  <si>
    <t>Suma de Impuestos a las Ganancias Relacionados con Componentes de Otro Resultado Integral</t>
  </si>
  <si>
    <t>5D02ST</t>
  </si>
  <si>
    <t>SAWSILANDIA</t>
  </si>
  <si>
    <t>Otros Resultado Integral</t>
  </si>
  <si>
    <t>5D03ST</t>
  </si>
  <si>
    <t>TADJIKISTAN</t>
  </si>
  <si>
    <t>Resultado  Integral Total del Ejercicio, neto del Impuesto a las Ganancias</t>
  </si>
  <si>
    <t>5D04ST</t>
  </si>
  <si>
    <t>TAILANDIA</t>
  </si>
  <si>
    <t>TANZANIA, REPUBLICA UNIDA DE</t>
  </si>
  <si>
    <t>3.25 - ESTADO DE FLUJOS DE EFECTIVO - MÉTODO INDIRECTO</t>
  </si>
  <si>
    <t>DJIBOUTI</t>
  </si>
  <si>
    <t>TERRITORIO ANTARTICO BRITANICO</t>
  </si>
  <si>
    <t>3D05ST</t>
  </si>
  <si>
    <t>TERRITORIO BRITANICO DEL OCEANO INDICO</t>
  </si>
  <si>
    <t>Ajustes para Conciliar con la Ganancia (Pérdida) Neta del Ejercicio con el Efectivo proveniente de las Actividades de Operación por:</t>
  </si>
  <si>
    <t>TIMOR DEL ESTE</t>
  </si>
  <si>
    <t>Gasto por Intereses</t>
  </si>
  <si>
    <t>3D0611</t>
  </si>
  <si>
    <t>TOGO</t>
  </si>
  <si>
    <t>Ingreso por Intereses</t>
  </si>
  <si>
    <t>3D0627</t>
  </si>
  <si>
    <t>TOKELAU</t>
  </si>
  <si>
    <t>Ingreso por Dividendos</t>
  </si>
  <si>
    <t>3D0628</t>
  </si>
  <si>
    <t>TONGA</t>
  </si>
  <si>
    <t>Pérdida (Ganancia) por Diferencias de Cambio no realizadas</t>
  </si>
  <si>
    <t>3D0629</t>
  </si>
  <si>
    <t>TRINIDAD Y TOBAGO</t>
  </si>
  <si>
    <t>Gasto por Impuestos a las Ganancias</t>
  </si>
  <si>
    <t>3D0620</t>
  </si>
  <si>
    <t>TRISTAN DA CUNHA</t>
  </si>
  <si>
    <t xml:space="preserve">Ajustes No Monetarios: </t>
  </si>
  <si>
    <t>TUNICIA</t>
  </si>
  <si>
    <t xml:space="preserve">Pérdidas por Deterioro de Valor (Reversiones de Pérdidas por Deterioro de Valor) reconocidas en el Resultado del Ejercicio  </t>
  </si>
  <si>
    <t>3D0610</t>
  </si>
  <si>
    <t>TURCAS Y CAICOS, ISLAS</t>
  </si>
  <si>
    <t>Depreciación,  Amortización y Agotamiento</t>
  </si>
  <si>
    <t>3D0602</t>
  </si>
  <si>
    <t>TURKMENISTAN</t>
  </si>
  <si>
    <t>Pérdidas  (Ganancias) por Valor Razonable</t>
  </si>
  <si>
    <t>3D0631</t>
  </si>
  <si>
    <t>TURQUIA</t>
  </si>
  <si>
    <t>Pérdida (Ganancias) por la Disposición de Activos no Corrientes Mantenidas para la Venta</t>
  </si>
  <si>
    <t>3D0632</t>
  </si>
  <si>
    <t>TUVALU</t>
  </si>
  <si>
    <t>3D0634</t>
  </si>
  <si>
    <t>UCRANIA</t>
  </si>
  <si>
    <t>Pérdida (ganancia) en venta de propiedades de inversión</t>
  </si>
  <si>
    <t>3D0635</t>
  </si>
  <si>
    <t>UGANDA</t>
  </si>
  <si>
    <t>Pérdida (Ganancia) en Venta de Propiedades, Planta y Equipo</t>
  </si>
  <si>
    <t>3D0605</t>
  </si>
  <si>
    <t>URSS</t>
  </si>
  <si>
    <t>Pérdida (Ganancia) en Venta de Activos Intangibles</t>
  </si>
  <si>
    <t>3D0618</t>
  </si>
  <si>
    <t>URUGUAY</t>
  </si>
  <si>
    <t>Otros ajustes para conciliar la ganancia (pérdida) del ejercicio</t>
  </si>
  <si>
    <t>3D0608</t>
  </si>
  <si>
    <t>UZBEKISTAN</t>
  </si>
  <si>
    <t>CARGOS Y ABONOS POR CAMBIOS NETOS EN LOS ACTIVOS Y PASIVOS</t>
  </si>
  <si>
    <t>VENEZUELA</t>
  </si>
  <si>
    <t>(Aumento) disminución de cuentas por cobrar comerciales y otras cuentas por cobrar</t>
  </si>
  <si>
    <t>3D0835</t>
  </si>
  <si>
    <t>VIET NAM</t>
  </si>
  <si>
    <t>(Aumento) Disminución en Inventarios</t>
  </si>
  <si>
    <t>3D0804</t>
  </si>
  <si>
    <t>VIETNAM (DEL NORTE)</t>
  </si>
  <si>
    <t>(Aumento) Disminución en Activos Biológicos</t>
  </si>
  <si>
    <t>3D0813</t>
  </si>
  <si>
    <t>VIRGENES, ISLAS (BRITANICAS)</t>
  </si>
  <si>
    <t>(Aumento) Disminución de otros activos no financieros</t>
  </si>
  <si>
    <t>3D0818</t>
  </si>
  <si>
    <t>VIRGENES, ISLAS (NORTEAMERICANAS)</t>
  </si>
  <si>
    <t>Aumento (disminución) de cuentas por pagar comerciales y otras cuentas por pagar</t>
  </si>
  <si>
    <t>3D0833</t>
  </si>
  <si>
    <t>FIJI</t>
  </si>
  <si>
    <t>Aumento (Disminución) de Provisión por Beneficios a los Empleados</t>
  </si>
  <si>
    <t>3D0829</t>
  </si>
  <si>
    <t>WAKE, ISLA</t>
  </si>
  <si>
    <t>Aumento (Disminución) de Otras Provisiones</t>
  </si>
  <si>
    <t>3D0815</t>
  </si>
  <si>
    <t>WALLIS Y FORTUNA, ISLAS</t>
  </si>
  <si>
    <t>Total de ajustes por conciliación de ganancias (pérdidas)</t>
  </si>
  <si>
    <t>3D0830</t>
  </si>
  <si>
    <t>YEMEN</t>
  </si>
  <si>
    <t>YUGOSLAVIA</t>
  </si>
  <si>
    <t>ZAIRE</t>
  </si>
  <si>
    <t>ZAMBIA</t>
  </si>
  <si>
    <t>ZONA DEL CANAL DE PANAMA</t>
  </si>
  <si>
    <t>Dividendos pagados (no incluidos en la Actividad de Financiación)</t>
  </si>
  <si>
    <t>ZONA LIBRE OSTRAVA</t>
  </si>
  <si>
    <t>ZONA NEUTRAL (PALESTINA)</t>
  </si>
  <si>
    <t>02 - Sector Seguros</t>
  </si>
  <si>
    <t>3.1 ESTADO DE SITUACIÓN FINANCIERA</t>
  </si>
  <si>
    <t>ACTIVO</t>
  </si>
  <si>
    <t>Efectivo y Equivalente de Efectivo</t>
  </si>
  <si>
    <t>1E0101</t>
  </si>
  <si>
    <t>Inversiones financieras (neto)</t>
  </si>
  <si>
    <t>1E0124</t>
  </si>
  <si>
    <t>A valor Razonable con Cambios en Resultados</t>
  </si>
  <si>
    <t>1E0115</t>
  </si>
  <si>
    <t xml:space="preserve">Disponibles para la Venta </t>
  </si>
  <si>
    <t>1E0116</t>
  </si>
  <si>
    <t>A Vencimiento</t>
  </si>
  <si>
    <t>1E0117</t>
  </si>
  <si>
    <t xml:space="preserve">Menos: Provisiones de Inversiones Financieras y Deterioro de Valor </t>
  </si>
  <si>
    <t>1E0118</t>
  </si>
  <si>
    <t>Cuentas por Cobrar por Operaciones de Seguros (neto)</t>
  </si>
  <si>
    <t>1E0103</t>
  </si>
  <si>
    <t>Menos: Cargas Aplicadas Sobre Polizas</t>
  </si>
  <si>
    <t>1E0119</t>
  </si>
  <si>
    <t>Cuentas por Cobrar por Operaciones Sujetas a Riesgo Crediticio (neto)</t>
  </si>
  <si>
    <t>1E0104</t>
  </si>
  <si>
    <t>Cuentas por Cobrar a Reaseguradores y Coaseguradores (neto)</t>
  </si>
  <si>
    <t>1E0109</t>
  </si>
  <si>
    <t>Activo por Reservas Técnicas a cargo de reaseguradoras</t>
  </si>
  <si>
    <t>1E0125</t>
  </si>
  <si>
    <t>Cuentas por Cobrar Diversas (neto)</t>
  </si>
  <si>
    <t>1E0107</t>
  </si>
  <si>
    <t>Cuentas por Cobrar por Productos Financieros Derivados para Negociación</t>
  </si>
  <si>
    <t>1E0120</t>
  </si>
  <si>
    <t>Cuentas por Cobrar Productos Financieros Derivados con Fines de Cobertura</t>
  </si>
  <si>
    <t>1E0121</t>
  </si>
  <si>
    <t>Cuentas por Cobrar por Macro-coberturas</t>
  </si>
  <si>
    <t>1E0122</t>
  </si>
  <si>
    <t>Gastos Contrados por Adelantado</t>
  </si>
  <si>
    <t>1E0108</t>
  </si>
  <si>
    <t>TOTAL ACTIVO CORRIENTE</t>
  </si>
  <si>
    <t>1E01ST</t>
  </si>
  <si>
    <t>Activos por Reservas Técnicas a cargo de reaseguradores</t>
  </si>
  <si>
    <t>1E0221</t>
  </si>
  <si>
    <t>Inversiones Financieras (neto)</t>
  </si>
  <si>
    <t>1E0222</t>
  </si>
  <si>
    <t>Disponibles para la Venta</t>
  </si>
  <si>
    <t>1E0215</t>
  </si>
  <si>
    <t>1E0216</t>
  </si>
  <si>
    <t>Inversiones en Subsidiarias y Asociadas</t>
  </si>
  <si>
    <t>1E0217</t>
  </si>
  <si>
    <t>1E0218</t>
  </si>
  <si>
    <t>Inversiones en Inmuebles (neto)</t>
  </si>
  <si>
    <t>1E0207</t>
  </si>
  <si>
    <t>Inmuebles, Muebles y Equipo (neto)</t>
  </si>
  <si>
    <t>1E0203</t>
  </si>
  <si>
    <t>Activos Intangibles (Neto)</t>
  </si>
  <si>
    <t>1E0208</t>
  </si>
  <si>
    <t xml:space="preserve">Activo por Impuesto a la Renta  Diferido </t>
  </si>
  <si>
    <t>1E0219</t>
  </si>
  <si>
    <t>Activo no Corrientes Mantenidos para la Venta (neto)</t>
  </si>
  <si>
    <t>1E0223</t>
  </si>
  <si>
    <t>Otros Activos</t>
  </si>
  <si>
    <t>1E0209</t>
  </si>
  <si>
    <t>TOTAL ACTIVO</t>
  </si>
  <si>
    <t>1E02ST</t>
  </si>
  <si>
    <t>Cuentas Contingentes Acreedoras por Contra</t>
  </si>
  <si>
    <t>1E1102</t>
  </si>
  <si>
    <t>Cuentas de Orden Deudoras</t>
  </si>
  <si>
    <t>1E1103</t>
  </si>
  <si>
    <t>Cuentas de Orden Acreedoras por Contra</t>
  </si>
  <si>
    <t>1E1104</t>
  </si>
  <si>
    <t>PASIVO Y PATRIMONIO</t>
  </si>
  <si>
    <t>PASIVO</t>
  </si>
  <si>
    <t>Tributos, Participaciones y Ctas. por Pagar Diversas</t>
  </si>
  <si>
    <t>1E0302</t>
  </si>
  <si>
    <t>Cuentas por Pagar por Productos Financieros Derivados para Negociación</t>
  </si>
  <si>
    <t>1E0321</t>
  </si>
  <si>
    <t>Cuentas por Pagar por Productos Financieros Derivados con Fines de Cobertura</t>
  </si>
  <si>
    <t>1E0322</t>
  </si>
  <si>
    <t>Cuentas por Pagar por Macro-Coberturas</t>
  </si>
  <si>
    <t>1E0323</t>
  </si>
  <si>
    <t>Obligaciones Financieras</t>
  </si>
  <si>
    <t>1E0310</t>
  </si>
  <si>
    <t>Cuentas por Pagar a Intermediarios, Comercializadoras y Auxiliares</t>
  </si>
  <si>
    <t>1E0303</t>
  </si>
  <si>
    <t>Cuentas por Pagar a Asegurados</t>
  </si>
  <si>
    <t>1E0304</t>
  </si>
  <si>
    <t>Cuentas por Pagar a Reaseguradores y Coaseguradores (neto)</t>
  </si>
  <si>
    <t>1E0311</t>
  </si>
  <si>
    <t>Reservas Técnicas por Siniestros</t>
  </si>
  <si>
    <t>1E0307</t>
  </si>
  <si>
    <t>TOTAL PASIVO CORRIENTE</t>
  </si>
  <si>
    <t>1E0309</t>
  </si>
  <si>
    <t>1E0401</t>
  </si>
  <si>
    <t>1E0402</t>
  </si>
  <si>
    <t>Reservas Técnicas por Primas</t>
  </si>
  <si>
    <t>1E0407</t>
  </si>
  <si>
    <t>Otros Pasivos (neto)</t>
  </si>
  <si>
    <t>1E0404</t>
  </si>
  <si>
    <t>Pasivos Diferidos</t>
  </si>
  <si>
    <t>1E0405</t>
  </si>
  <si>
    <t xml:space="preserve">Pasivo por Impuesto a la Renta Diferido </t>
  </si>
  <si>
    <t>1E0413</t>
  </si>
  <si>
    <t>TOTAL PASIVO</t>
  </si>
  <si>
    <t>1E0501</t>
  </si>
  <si>
    <t>PATRIMONIO</t>
  </si>
  <si>
    <t>Capital Social</t>
  </si>
  <si>
    <t>1E0801</t>
  </si>
  <si>
    <t>Capital Adicional</t>
  </si>
  <si>
    <t>1E0802</t>
  </si>
  <si>
    <t>1E0810</t>
  </si>
  <si>
    <t>Acciones en Tesorería</t>
  </si>
  <si>
    <t>1E0812</t>
  </si>
  <si>
    <t>Ajustes al patrimonio</t>
  </si>
  <si>
    <t>1E0811</t>
  </si>
  <si>
    <t>1E0806</t>
  </si>
  <si>
    <t>Resultado del Ejercicio</t>
  </si>
  <si>
    <t>1E0809</t>
  </si>
  <si>
    <t>TOTAL PATRIMONIO</t>
  </si>
  <si>
    <t>1E0901</t>
  </si>
  <si>
    <t>1E1001</t>
  </si>
  <si>
    <t>Cuentas Contingentes Acreedoras</t>
  </si>
  <si>
    <t>1E1202</t>
  </si>
  <si>
    <t>Cuentas de Orden Deudoras por Contra</t>
  </si>
  <si>
    <t>1E1203</t>
  </si>
  <si>
    <t xml:space="preserve">Cuentas de Orden Acreedoras </t>
  </si>
  <si>
    <t>1E1204</t>
  </si>
  <si>
    <t>FLUJO DE EFECTIVO PROVENIENTE DE LA ACTIVIDAD DE OPERACIÓN</t>
  </si>
  <si>
    <t>Utilidad (pérdida) neta del ejercicio</t>
  </si>
  <si>
    <t>3E0101</t>
  </si>
  <si>
    <t>Ajustes para conciliar la Utilidad (pérdida) neta del ejercicio con el efectivo proveniente de la actividad de operación</t>
  </si>
  <si>
    <t>Ajuste de reservas técnicas</t>
  </si>
  <si>
    <t>3E0110</t>
  </si>
  <si>
    <t>Depreciación y amortización</t>
  </si>
  <si>
    <t>3E0103</t>
  </si>
  <si>
    <t xml:space="preserve">Valoración de instrumentos de inversión </t>
  </si>
  <si>
    <t>3E0111</t>
  </si>
  <si>
    <t>Provisión para fluctuación de inversiones financieras</t>
  </si>
  <si>
    <t>3E0112</t>
  </si>
  <si>
    <t>Provisión para incobrables</t>
  </si>
  <si>
    <t>3E0104</t>
  </si>
  <si>
    <t>Provisión para riesgo de crédito de los TCHN y de los créditos inmobiliarios para la adquisición de bienes futuros</t>
  </si>
  <si>
    <t>3E0129</t>
  </si>
  <si>
    <t>Utilidades (pérdidas) reconocidas de empresas afiliadas</t>
  </si>
  <si>
    <t>3E0113</t>
  </si>
  <si>
    <t>Deterioro de inversiones financieras  e inmuebles; inmuebles, muebles y equipos</t>
  </si>
  <si>
    <t>3E0114</t>
  </si>
  <si>
    <t>(Ganancia) pérdida en venta de inversiones financieras e inmuebles; inmuebles, muebles y equipos y operaciones discontinuas</t>
  </si>
  <si>
    <t>3E0107</t>
  </si>
  <si>
    <t>Aumento (Disminución) de pasivos diferidos</t>
  </si>
  <si>
    <t>3E0115</t>
  </si>
  <si>
    <t>Aumento (Disminución) de otros pasivos</t>
  </si>
  <si>
    <t>3E0135</t>
  </si>
  <si>
    <t>Provisión (realización) de impuesto a la renta diferido</t>
  </si>
  <si>
    <t>3E0118</t>
  </si>
  <si>
    <t>Variación neta en Activos y Pasivos corrientes</t>
  </si>
  <si>
    <t>(Aumento) disminución en activos</t>
  </si>
  <si>
    <t>Cuentas por cobrar por operaciones de seguros</t>
  </si>
  <si>
    <t>3E0201</t>
  </si>
  <si>
    <t xml:space="preserve"> Cuentas por cobrar por operaciones sujetas a riesgo crediticio </t>
  </si>
  <si>
    <t>3E0202</t>
  </si>
  <si>
    <t>Cuentas por cobrar a reaseguradores y coaseguradores</t>
  </si>
  <si>
    <t>3E0213</t>
  </si>
  <si>
    <t>Cuentas por cobrar diversas</t>
  </si>
  <si>
    <t>3E0205</t>
  </si>
  <si>
    <t>Reservas técnicas a cargo de reaseguradoras</t>
  </si>
  <si>
    <t>3E0212</t>
  </si>
  <si>
    <t>Gastos pagados por anticipado</t>
  </si>
  <si>
    <t>3E0206</t>
  </si>
  <si>
    <t>Otros activos</t>
  </si>
  <si>
    <t>3E0219</t>
  </si>
  <si>
    <t>Aumento (disminución) en pasivos</t>
  </si>
  <si>
    <t>Tributos, participaciones y cuentas por pagar diversas</t>
  </si>
  <si>
    <t>3E0207</t>
  </si>
  <si>
    <t>Cuentas por pagar a intermediarios y auxiliares</t>
  </si>
  <si>
    <t>3E0208</t>
  </si>
  <si>
    <t>Cuentas por pagar a asegurados</t>
  </si>
  <si>
    <t>3E0209</t>
  </si>
  <si>
    <t>Cuentas por pagar reaseguradores y coaseguradores</t>
  </si>
  <si>
    <t>3E0214</t>
  </si>
  <si>
    <t>Reservas técnicas para siniestros</t>
  </si>
  <si>
    <t>3E0215</t>
  </si>
  <si>
    <t>Efectivo y equivalente de efectivo proveniente de las actividades de operación</t>
  </si>
  <si>
    <t>3E0301</t>
  </si>
  <si>
    <t>FLUJO DE EFECTIVO PROVENIENTE DE LA ACTIVIDAD DE INVERSIÓN</t>
  </si>
  <si>
    <t xml:space="preserve">Venta de Inversiones Financieras e Inversiones en Inmuebles </t>
  </si>
  <si>
    <t>3E0401</t>
  </si>
  <si>
    <t>Venta de Inmuebles, Muebles y Equipos</t>
  </si>
  <si>
    <t>3E0402</t>
  </si>
  <si>
    <t>Venta de otros activos</t>
  </si>
  <si>
    <t>3E0409</t>
  </si>
  <si>
    <t>Dividendos recibidos</t>
  </si>
  <si>
    <t>3E0432</t>
  </si>
  <si>
    <t>Otros cobros de efectivo relativos a la actividad.</t>
  </si>
  <si>
    <t>3E0403</t>
  </si>
  <si>
    <t>Menos:</t>
  </si>
  <si>
    <t xml:space="preserve">Compra de Inversiones Financieras e Inversiones en Inmuebles </t>
  </si>
  <si>
    <t>3E0404</t>
  </si>
  <si>
    <t>Compra de Inmuebles, Muebles y Equipos</t>
  </si>
  <si>
    <t>3E0405</t>
  </si>
  <si>
    <t>3E0406</t>
  </si>
  <si>
    <t>Compra de otros activos</t>
  </si>
  <si>
    <t>3E0429</t>
  </si>
  <si>
    <t>Otros pagos de efectivo relativos a la actividad.</t>
  </si>
  <si>
    <t>3E0407</t>
  </si>
  <si>
    <t>Efectivo neto  proveniente de las Actividades de Inversion</t>
  </si>
  <si>
    <t>3E0408</t>
  </si>
  <si>
    <t>FLUJO DE EFECTIVO PROVENIENTE DE LAS ACTIVIDADES DE FINANCIAMIENTO</t>
  </si>
  <si>
    <t>Aumento de obligaciones financieras</t>
  </si>
  <si>
    <t>3E0508</t>
  </si>
  <si>
    <t>Emisión de instrumentos de patrimonio</t>
  </si>
  <si>
    <t>3E0510</t>
  </si>
  <si>
    <t>Otras entradas relacionadas a la actividad de financiamiento</t>
  </si>
  <si>
    <t>3E0503</t>
  </si>
  <si>
    <t>Pago de obligaciones financieras</t>
  </si>
  <si>
    <t>3E0511</t>
  </si>
  <si>
    <t>Recompra de las propias acciones</t>
  </si>
  <si>
    <t>3E0524</t>
  </si>
  <si>
    <t>3E0512</t>
  </si>
  <si>
    <t>Otras salidas relacionadas a la actividad de financiamiento.</t>
  </si>
  <si>
    <t>3E0506</t>
  </si>
  <si>
    <t>Flujo de efectivo netos de  actividades de financiamiento</t>
  </si>
  <si>
    <t>3E0507</t>
  </si>
  <si>
    <t>Aumento neto (disminución) en el efctivo y equivalente de efectivo antes del efecto de las variaciones en el tipo de cambio</t>
  </si>
  <si>
    <t>3E0603</t>
  </si>
  <si>
    <t>Efecto de las variaciones en el tipo de cambio en el efectivo y equivalente de efectivo</t>
  </si>
  <si>
    <t>3E0604</t>
  </si>
  <si>
    <t>Aumento (Dism) Neto de Efectivo y Equivalente de Efectivo</t>
  </si>
  <si>
    <t>3E0601</t>
  </si>
  <si>
    <t>Saldo Efectivo y Equivalente de Efectivo al Inicio del Período</t>
  </si>
  <si>
    <t>3E0602</t>
  </si>
  <si>
    <t>SALDO DE EFECTIVO Y EQUIVALENTE DE EFECTIVO AL FINALIZAR EL PERIODO</t>
  </si>
  <si>
    <t>3E0701</t>
  </si>
  <si>
    <t>4E0101</t>
  </si>
  <si>
    <t xml:space="preserve">Ajustes por cambios en políticas contables </t>
  </si>
  <si>
    <t>4E0131</t>
  </si>
  <si>
    <t xml:space="preserve"> Ajustes por corrección de errores</t>
  </si>
  <si>
    <t>4E0132</t>
  </si>
  <si>
    <t>Saldo Inicial después de ajustes</t>
  </si>
  <si>
    <t>4E0133</t>
  </si>
  <si>
    <t>4E0111</t>
  </si>
  <si>
    <t>Otro Resultado Integral</t>
  </si>
  <si>
    <t>4E0134</t>
  </si>
  <si>
    <t>Resultado Integral Total</t>
  </si>
  <si>
    <t>4E0135</t>
  </si>
  <si>
    <t>Cambios en el Patrimonio neto (no incluidos en el Resultado Integral)</t>
  </si>
  <si>
    <t>Transferencia de Resultado del Ejercicio a Resultados acumulados</t>
  </si>
  <si>
    <t>4E0136</t>
  </si>
  <si>
    <t>Dividendos en efectivo declarados</t>
  </si>
  <si>
    <t>4E0104</t>
  </si>
  <si>
    <t>Emisión de acciones  de Capital (distinto a combinación de negocios)</t>
  </si>
  <si>
    <t>4E0137</t>
  </si>
  <si>
    <t>Reducción de Capital (distinto a combinación de negocios)</t>
  </si>
  <si>
    <t>4E0138</t>
  </si>
  <si>
    <t>Incremento (disminución) de Combinaciones de Negocios</t>
  </si>
  <si>
    <t>4E0139</t>
  </si>
  <si>
    <t>Incremento (disminución) por transacciones de acciones en tesorería</t>
  </si>
  <si>
    <t>4E0140</t>
  </si>
  <si>
    <t>Incremento (Disminución) por Transferencia y Otros Cambios</t>
  </si>
  <si>
    <t>4E0141</t>
  </si>
  <si>
    <t>Total de cambios en el patrimonio</t>
  </si>
  <si>
    <t>4E0142</t>
  </si>
  <si>
    <t>4E01ST</t>
  </si>
  <si>
    <t>4E0201</t>
  </si>
  <si>
    <t>4E0231</t>
  </si>
  <si>
    <t>4E0232</t>
  </si>
  <si>
    <t>4E0233</t>
  </si>
  <si>
    <t>4E0211</t>
  </si>
  <si>
    <t>4E0234</t>
  </si>
  <si>
    <t>4E0235</t>
  </si>
  <si>
    <t>4E0236</t>
  </si>
  <si>
    <t>4E0204</t>
  </si>
  <si>
    <t>4E0237</t>
  </si>
  <si>
    <t>4E0238</t>
  </si>
  <si>
    <t>4E0239</t>
  </si>
  <si>
    <t>4E0240</t>
  </si>
  <si>
    <t>4E0241</t>
  </si>
  <si>
    <t>4E0242</t>
  </si>
  <si>
    <t>4E02ST</t>
  </si>
  <si>
    <t>Primas de Seguros (Neto)</t>
  </si>
  <si>
    <t>2E0101</t>
  </si>
  <si>
    <t>Reaseguro Aceptado (Neto)</t>
  </si>
  <si>
    <t>2E0102</t>
  </si>
  <si>
    <t>Ajuste de Reservas Técnicas de Primas de Seg. y Reaseg. Aceptado</t>
  </si>
  <si>
    <t>2E0103</t>
  </si>
  <si>
    <t>TOTAL PRIMAS NETAS DEL EJERCICIO</t>
  </si>
  <si>
    <t>2E0201</t>
  </si>
  <si>
    <t xml:space="preserve">Primas Cedidas Netas </t>
  </si>
  <si>
    <t>2E0301</t>
  </si>
  <si>
    <t>Ajuste de Reservas Técnicas de Primas Cedidas</t>
  </si>
  <si>
    <t>2E0401</t>
  </si>
  <si>
    <t>TOTAL PRIMAS CEDIDAS NETAS DEL EJERCICIO</t>
  </si>
  <si>
    <t>2E0501</t>
  </si>
  <si>
    <t xml:space="preserve">PRIMAS GANADAS NETAS </t>
  </si>
  <si>
    <t>2E0602</t>
  </si>
  <si>
    <t>Siniestros de primas de seguros (netos)</t>
  </si>
  <si>
    <t>2E0701</t>
  </si>
  <si>
    <t>Siniestros de reaseguros aceptados (netos)</t>
  </si>
  <si>
    <t>2E0702</t>
  </si>
  <si>
    <t>Siniestros de primas cedidas (netos)</t>
  </si>
  <si>
    <t>2E0703</t>
  </si>
  <si>
    <t>Recuperos y Salvamentos</t>
  </si>
  <si>
    <t>2E0704</t>
  </si>
  <si>
    <t>SINIESTROS INCURRIDOS (NETOS)</t>
  </si>
  <si>
    <t>2E0706</t>
  </si>
  <si>
    <t>Ajuste de Reservas para Riesgos Catastróficos</t>
  </si>
  <si>
    <t>2E0705</t>
  </si>
  <si>
    <t>RESULTADO TECNICO BRUTO</t>
  </si>
  <si>
    <t>2E0901</t>
  </si>
  <si>
    <t>Comisiones sobre Primas de Seguros (netas)</t>
  </si>
  <si>
    <t>2E1001</t>
  </si>
  <si>
    <t>Comisiones sobre Reaseguro Aceptado (netas)</t>
  </si>
  <si>
    <t>2E1002</t>
  </si>
  <si>
    <t>Comisiones de Primas Cedidas (netas)</t>
  </si>
  <si>
    <t>2E1003</t>
  </si>
  <si>
    <t>COMISIONES (NETAS)</t>
  </si>
  <si>
    <t>2E1007</t>
  </si>
  <si>
    <t>Ingresos Técnicos Diversos</t>
  </si>
  <si>
    <t>2E1004</t>
  </si>
  <si>
    <t>Gastos Técnicos Diversos</t>
  </si>
  <si>
    <t>2E1005</t>
  </si>
  <si>
    <t>Ingresos (Egresos) Diversos, neto</t>
  </si>
  <si>
    <t>2E1008</t>
  </si>
  <si>
    <t>RESULTADO TÉCNICO</t>
  </si>
  <si>
    <t>2E1101</t>
  </si>
  <si>
    <t>Ingresos de Inversiones y Otros Ingresos Financieros</t>
  </si>
  <si>
    <t>2E1201</t>
  </si>
  <si>
    <t>Gastos de inversiones y financieros.</t>
  </si>
  <si>
    <t>2E1202</t>
  </si>
  <si>
    <t>Provisiones para activos no corrientes mantenidos para la venta</t>
  </si>
  <si>
    <t>2E1204</t>
  </si>
  <si>
    <t>RESULTADO DE INVERSIONES</t>
  </si>
  <si>
    <t>2E1301</t>
  </si>
  <si>
    <t>Gastos de Administración (Neto de Ingresos por Servicios y Otros)</t>
  </si>
  <si>
    <t>2E1401</t>
  </si>
  <si>
    <t>RESULTADO DE OPERACIÓN  ANTES DE IMPUESTO A LA RENTA</t>
  </si>
  <si>
    <t>2E1508</t>
  </si>
  <si>
    <t xml:space="preserve">Impuesto a la Renta </t>
  </si>
  <si>
    <t>2E1602</t>
  </si>
  <si>
    <t>UTILIDAD (PÉRDIDA) NETA DEL EJERCICIO</t>
  </si>
  <si>
    <t>2E2101</t>
  </si>
  <si>
    <t>5E0101</t>
  </si>
  <si>
    <t>Otro Resultado Integral:</t>
  </si>
  <si>
    <t>Diferencia de cambio  por conversión de operaciones en el extranjero</t>
  </si>
  <si>
    <t>5E0102</t>
  </si>
  <si>
    <t>Ganancias (pérdidas) de inversiones en instrumentos de patrimonio al valor razonable</t>
  </si>
  <si>
    <t>5E0103</t>
  </si>
  <si>
    <t>Coberturas del flujo de efectivo</t>
  </si>
  <si>
    <t>5E0104</t>
  </si>
  <si>
    <t>5E0105</t>
  </si>
  <si>
    <t>Participación en otro resultado integral de subsidiarias, asociadas y negocios conjuntos</t>
  </si>
  <si>
    <t>5E0106</t>
  </si>
  <si>
    <t xml:space="preserve">Superávit de revaluación </t>
  </si>
  <si>
    <t>5E0107</t>
  </si>
  <si>
    <t>5E0108</t>
  </si>
  <si>
    <t xml:space="preserve">Otro resultado integral antes de impuestos </t>
  </si>
  <si>
    <t>5E01ST</t>
  </si>
  <si>
    <t>Impuesto  a las ganancias relacionado con componentes de otro resultado integral</t>
  </si>
  <si>
    <t>5E0202</t>
  </si>
  <si>
    <t>5E0203</t>
  </si>
  <si>
    <t>5E0204</t>
  </si>
  <si>
    <t>5E0205</t>
  </si>
  <si>
    <t>5E0206</t>
  </si>
  <si>
    <t>5E0207</t>
  </si>
  <si>
    <t>5E0208</t>
  </si>
  <si>
    <t>Suma de impuestos a las ganancias relacionados con componentes de otro resultado integral</t>
  </si>
  <si>
    <t>5E02ST</t>
  </si>
  <si>
    <t>Otros resultado integral</t>
  </si>
  <si>
    <t>5E03ST</t>
  </si>
  <si>
    <t>Resultado  integral total del ejercicio, neto del impuesto a las ganancias</t>
  </si>
  <si>
    <t>5E04ST</t>
  </si>
  <si>
    <t>03 - Sector Bancos y Financieras</t>
  </si>
  <si>
    <t>DISPONIBLE</t>
  </si>
  <si>
    <t>1F0101</t>
  </si>
  <si>
    <t>Caja</t>
  </si>
  <si>
    <t>1F0105</t>
  </si>
  <si>
    <t>Banco Central de Reserva del Perú</t>
  </si>
  <si>
    <t>1F0106</t>
  </si>
  <si>
    <t>Bancos y otras empresas del sistema financiero del país</t>
  </si>
  <si>
    <t>1F0107</t>
  </si>
  <si>
    <t>Bancos y otras instituciones financieras del exterior</t>
  </si>
  <si>
    <t>1F0108</t>
  </si>
  <si>
    <t>Canje</t>
  </si>
  <si>
    <t>1F0104</t>
  </si>
  <si>
    <t>Otras disponibilidades</t>
  </si>
  <si>
    <t>1F0109</t>
  </si>
  <si>
    <t>FONDOS INTERBANCARIOS</t>
  </si>
  <si>
    <t>1F0201</t>
  </si>
  <si>
    <t>INVERSIONES A VALOR RAZONABLE CON CAMBIOS EN RESULTADOS</t>
  </si>
  <si>
    <t>1F0301</t>
  </si>
  <si>
    <t>Instrumento de Capital</t>
  </si>
  <si>
    <t>1F0302</t>
  </si>
  <si>
    <t>Instrumento de Deuda</t>
  </si>
  <si>
    <t>1F0303</t>
  </si>
  <si>
    <t>Inversiones en Commodities</t>
  </si>
  <si>
    <t>1F0307</t>
  </si>
  <si>
    <t>INVERSIONES DISPONIBLES PARA LA VENTA</t>
  </si>
  <si>
    <t>1F0135</t>
  </si>
  <si>
    <t>Instrumentos representativos de Capital</t>
  </si>
  <si>
    <t>1F0304</t>
  </si>
  <si>
    <t>Instrumentos representativos de deuda</t>
  </si>
  <si>
    <t>1F0305</t>
  </si>
  <si>
    <t>INVERSIONES A VENCIMIENTO</t>
  </si>
  <si>
    <t>1F0306</t>
  </si>
  <si>
    <t xml:space="preserve">CARTERA DE CREDITOS   </t>
  </si>
  <si>
    <t>1F0111</t>
  </si>
  <si>
    <t>Cartera de Créditos Vigentes</t>
  </si>
  <si>
    <t>1F0115</t>
  </si>
  <si>
    <t>Cartera de Créditos Reestructurados</t>
  </si>
  <si>
    <t>1F0116</t>
  </si>
  <si>
    <t>Cartera de Créditos Refinanciados</t>
  </si>
  <si>
    <t>1F0117</t>
  </si>
  <si>
    <t>Cartera de Créditos Vencidos</t>
  </si>
  <si>
    <t>1F0118</t>
  </si>
  <si>
    <t>Cartera de Créditos en Cobranza Judicial</t>
  </si>
  <si>
    <t>1F0119</t>
  </si>
  <si>
    <t xml:space="preserve">(-) Provisiones para Créditos </t>
  </si>
  <si>
    <t>1F0121</t>
  </si>
  <si>
    <t>DERIVADOS PARA NEGOCIACIÓN</t>
  </si>
  <si>
    <t>1F0131</t>
  </si>
  <si>
    <t>DERIVADOS DE COBERTURA</t>
  </si>
  <si>
    <t>1F0132</t>
  </si>
  <si>
    <t>CUENTAS POR COBRAR</t>
  </si>
  <si>
    <t>1F0112</t>
  </si>
  <si>
    <t>Cuentas por Cobrar por Venta de Bienes y Servicios y Fideicomiso (neto)</t>
  </si>
  <si>
    <t>1F0124</t>
  </si>
  <si>
    <t>1F0125</t>
  </si>
  <si>
    <t xml:space="preserve">BIENES REALIZABLES RECIBIDOS EN PAGO, ADJUDICADOS </t>
  </si>
  <si>
    <t>1F1001</t>
  </si>
  <si>
    <t>Bienes Realizables</t>
  </si>
  <si>
    <t>1F1002</t>
  </si>
  <si>
    <t>Bienes  Recibidos en Pago y Adjudicados</t>
  </si>
  <si>
    <t>1F1003</t>
  </si>
  <si>
    <t>1F1905</t>
  </si>
  <si>
    <t>Subsidiarias</t>
  </si>
  <si>
    <t>1F0133</t>
  </si>
  <si>
    <t>Asociadas y participaciones en negocios conjuntos</t>
  </si>
  <si>
    <t>1F0134</t>
  </si>
  <si>
    <t>Otras</t>
  </si>
  <si>
    <t>1F1909</t>
  </si>
  <si>
    <t>INMUEBLES, MOBILIARIO Y EQUIPO (NETO)</t>
  </si>
  <si>
    <t>1F1701</t>
  </si>
  <si>
    <t>ACTIVO INTANGIBLE DISTINTO DE LA PLUSVALIA</t>
  </si>
  <si>
    <t>1F1907</t>
  </si>
  <si>
    <t>PLUSVALIA</t>
  </si>
  <si>
    <t>1F1912</t>
  </si>
  <si>
    <t>IMPUESTOS CORRIENTES</t>
  </si>
  <si>
    <t>1F1916</t>
  </si>
  <si>
    <t>IMPUESTO A LA RENTA  DIFERIDO</t>
  </si>
  <si>
    <t>1F1914</t>
  </si>
  <si>
    <t>ACTIVOS NO CORRIENTES MANTENIDOS PARA LA VENTA</t>
  </si>
  <si>
    <t>1F1917</t>
  </si>
  <si>
    <t xml:space="preserve">OTROS ACTIVOS                                                             </t>
  </si>
  <si>
    <t>1F1801</t>
  </si>
  <si>
    <t xml:space="preserve">TOTAL DEL ACTIVO                                                                    </t>
  </si>
  <si>
    <t>1F2001</t>
  </si>
  <si>
    <t xml:space="preserve">CONTINGENTES DEUDORAS </t>
  </si>
  <si>
    <t>1F3401</t>
  </si>
  <si>
    <t>CUENTAS DE ORDEN DEUDORAS</t>
  </si>
  <si>
    <t>1F3402</t>
  </si>
  <si>
    <t>CONTRACUENTA DE CUENTAS DE ORDEN ACREEDORAS</t>
  </si>
  <si>
    <t>1F3403</t>
  </si>
  <si>
    <t>FIDEICOMISOS, COMISIONES DE CONFIANZA DEUDORAS Y CUENTAS POR CONTRA ACREEDORAS DE FIDEICOMISOS</t>
  </si>
  <si>
    <t>1F3404</t>
  </si>
  <si>
    <t>OBLIGACIONES CON EL PUBLICO</t>
  </si>
  <si>
    <t>1F2101</t>
  </si>
  <si>
    <t>Obligaciones a la Vista</t>
  </si>
  <si>
    <t>1F2201</t>
  </si>
  <si>
    <t>Obligaciones por Cuentas de Ahorro</t>
  </si>
  <si>
    <t>1F2202</t>
  </si>
  <si>
    <t>Obligaciones por Cuentas a Plazo</t>
  </si>
  <si>
    <t>1F2203</t>
  </si>
  <si>
    <t>Otras Obligaciones</t>
  </si>
  <si>
    <t>1F2209</t>
  </si>
  <si>
    <t>1F2301</t>
  </si>
  <si>
    <t>DEPÓSITOS DE EMPRESAS DEL SISTEMA FINANCIERO Y ORGANISMOS FINANCIEROS INTERNACIONALES</t>
  </si>
  <si>
    <t>1F2703</t>
  </si>
  <si>
    <t>Depósitos a la Vista</t>
  </si>
  <si>
    <t>1F2708</t>
  </si>
  <si>
    <t>Depósitos de Ahorro</t>
  </si>
  <si>
    <t>1F2709</t>
  </si>
  <si>
    <t>Depósitos a Plazo</t>
  </si>
  <si>
    <t>1F2710</t>
  </si>
  <si>
    <t>ADEUDOS Y OBLIGACIONES FINANCIERAS</t>
  </si>
  <si>
    <t>1F2401</t>
  </si>
  <si>
    <t>Adeudos y Obligaciones con el Banco Central de Reserva del Perú</t>
  </si>
  <si>
    <t>1F2402</t>
  </si>
  <si>
    <t xml:space="preserve">Adeudos y Obligaciones con Empresas e instituciones financieras del  país </t>
  </si>
  <si>
    <t>1F2403</t>
  </si>
  <si>
    <r>
      <t>Adeudos y Obligaciones con Empresas del Exterior y Organismos Financieros Internacionales</t>
    </r>
    <r>
      <rPr>
        <b/>
        <sz val="8"/>
        <rFont val="Arial"/>
        <family val="2"/>
      </rPr>
      <t xml:space="preserve"> </t>
    </r>
  </si>
  <si>
    <t>1F2404</t>
  </si>
  <si>
    <t>Otros Adeudos  y  Obligaciones del país y del exterior</t>
  </si>
  <si>
    <t>1F2405</t>
  </si>
  <si>
    <t>Valores y Títulos</t>
  </si>
  <si>
    <t>1F2406</t>
  </si>
  <si>
    <t>1F2407</t>
  </si>
  <si>
    <t>1F2408</t>
  </si>
  <si>
    <t>CUENTAS POR PAGAR</t>
  </si>
  <si>
    <t>1F2706</t>
  </si>
  <si>
    <t>PROVISIONES</t>
  </si>
  <si>
    <t>1F3006</t>
  </si>
  <si>
    <t>Provisión  para Créditos Contingentes</t>
  </si>
  <si>
    <t>1F3012</t>
  </si>
  <si>
    <t>Provisión para litigio y demandas</t>
  </si>
  <si>
    <t>1F3025</t>
  </si>
  <si>
    <t>1F3028</t>
  </si>
  <si>
    <t>1F3029</t>
  </si>
  <si>
    <t>1F3026</t>
  </si>
  <si>
    <t>OTROS PASIVOS</t>
  </si>
  <si>
    <t>1F3007</t>
  </si>
  <si>
    <t>TOTAL DEL PASIVO</t>
  </si>
  <si>
    <t>1F3101</t>
  </si>
  <si>
    <t xml:space="preserve">Capital social </t>
  </si>
  <si>
    <t>1F3301</t>
  </si>
  <si>
    <t>Capital adicional</t>
  </si>
  <si>
    <t>1F3302</t>
  </si>
  <si>
    <t>1F3314</t>
  </si>
  <si>
    <t>1F3303</t>
  </si>
  <si>
    <t>1F3304</t>
  </si>
  <si>
    <t>Resultado Neto del Ejercicio</t>
  </si>
  <si>
    <t>1F3305</t>
  </si>
  <si>
    <t>Ajustes al Patrimonio</t>
  </si>
  <si>
    <t>1F3312</t>
  </si>
  <si>
    <t>TOTAL DEL PATRIMONIO</t>
  </si>
  <si>
    <t>1F3306</t>
  </si>
  <si>
    <t>TOTAL DEL  PASIVO Y PATRIMONIO</t>
  </si>
  <si>
    <t>1F3307</t>
  </si>
  <si>
    <t>FLUJOS DE EFECTIVO DE ACTIVIDADES DE OPERACIÓN</t>
  </si>
  <si>
    <t>RESULTADO NETO DEL EJERCICIO</t>
  </si>
  <si>
    <t>3F0101</t>
  </si>
  <si>
    <t>AJUSTES</t>
  </si>
  <si>
    <t>3F0301</t>
  </si>
  <si>
    <t>Provisiones</t>
  </si>
  <si>
    <t>3F0317</t>
  </si>
  <si>
    <t>Deterioro</t>
  </si>
  <si>
    <t>3F0313</t>
  </si>
  <si>
    <t>Otros ajustes</t>
  </si>
  <si>
    <t>3F0309</t>
  </si>
  <si>
    <t>VARIACIONES NETAS DE ACTIVOS Y PASIVOS</t>
  </si>
  <si>
    <t>(Aumento neto) disminución  en activos</t>
  </si>
  <si>
    <t>Creditos</t>
  </si>
  <si>
    <t>3F0418</t>
  </si>
  <si>
    <t>Inversiones a valor razonable con cambios en resultados</t>
  </si>
  <si>
    <t>3F0419</t>
  </si>
  <si>
    <t>Disponibles para la venta</t>
  </si>
  <si>
    <t>3F0420</t>
  </si>
  <si>
    <t>Cuentas por cobrar y otras</t>
  </si>
  <si>
    <t>3F0405</t>
  </si>
  <si>
    <t>Aumento neto (disminución ) en pasivos</t>
  </si>
  <si>
    <t>Pasivos financieros, no subordinados</t>
  </si>
  <si>
    <t>3F0421</t>
  </si>
  <si>
    <t>Cuentas por pagar y otras</t>
  </si>
  <si>
    <t>3F0406</t>
  </si>
  <si>
    <t>Flujos de efectivo y equivalente al efectivo después de ajustes y variaciones neta en activos y pasivos</t>
  </si>
  <si>
    <t>3F0422</t>
  </si>
  <si>
    <t>Impuesto a las ganancias (pagados) cobrados</t>
  </si>
  <si>
    <t>3F0415</t>
  </si>
  <si>
    <t>FLUJOS DE EFECTIVO  NETO DE ACTIVIDADES DE OPERACIÓN</t>
  </si>
  <si>
    <t>3F0501</t>
  </si>
  <si>
    <t>FLUJOS DE EFECTIVO POR ACTIVIDADES DE INVERSIÓN</t>
  </si>
  <si>
    <t>Entrada por venta de participaciones</t>
  </si>
  <si>
    <t>3F0622</t>
  </si>
  <si>
    <t>Salida por compra en participaciones</t>
  </si>
  <si>
    <t>3F0623</t>
  </si>
  <si>
    <t>Entrada  por venta de intangibles e inmuebles,  mobiliario y equipos</t>
  </si>
  <si>
    <t>3F0624</t>
  </si>
  <si>
    <t>Salida por compras de intangibles e inmuebles, mobiliario y equipos</t>
  </si>
  <si>
    <t>3F0625</t>
  </si>
  <si>
    <t>Entrada de instrumento de deuda mantenidos hasta el vencimiento</t>
  </si>
  <si>
    <t>3F0626</t>
  </si>
  <si>
    <t>Salida de instrumento de deuda mantenidos hasta el vencimiento</t>
  </si>
  <si>
    <t>3F0627</t>
  </si>
  <si>
    <t>Otras entradas relacionadas a actividades de inversión</t>
  </si>
  <si>
    <t>3F0613</t>
  </si>
  <si>
    <t>Otras salidas relacionadas a actividades de inversión</t>
  </si>
  <si>
    <t>3F0621</t>
  </si>
  <si>
    <t>FLUJOS DE EFECTIVO  NETO DE ACTIVIDADES DE INVERSIÓN</t>
  </si>
  <si>
    <t>3F0701</t>
  </si>
  <si>
    <t xml:space="preserve">FLUJOS DE EFECTIVO DE ACTIVIDADES DE FINANCIAMIENTO </t>
  </si>
  <si>
    <t>Entrada por la emisión de pasivos financieros subordinados</t>
  </si>
  <si>
    <t>3F0815</t>
  </si>
  <si>
    <t>Salida por el rescate de pasivos fiancieros subordinados</t>
  </si>
  <si>
    <t>3F0816</t>
  </si>
  <si>
    <t xml:space="preserve">Entrada por emisión de instrumentos de patrimonio </t>
  </si>
  <si>
    <t>3F0804</t>
  </si>
  <si>
    <t xml:space="preserve">Dividendos pagados </t>
  </si>
  <si>
    <t>3F0808</t>
  </si>
  <si>
    <t>Otras entradas relacionadas a las actividades de financiamiento</t>
  </si>
  <si>
    <t>3F0817</t>
  </si>
  <si>
    <t>Otras salidas relacionadas a las actividades de financiamiento</t>
  </si>
  <si>
    <t>3F0818</t>
  </si>
  <si>
    <t>FLUJOS DE EFECTIVO NETO  ACTIVIDADES DE FINANCIAMIENTO</t>
  </si>
  <si>
    <t>3F0901</t>
  </si>
  <si>
    <t>Aumento  neto (disminución) en efectivo y equivalente de efectivo antes  del efecto de las variaciones en el tipo de cambio</t>
  </si>
  <si>
    <t>3F1002</t>
  </si>
  <si>
    <t>Efectos de las variaciones en el tipo de cambio en el efectivo y equivalente de efectivo</t>
  </si>
  <si>
    <t>3F1003</t>
  </si>
  <si>
    <t>Aumento neto (disminución) de efectivo y equivalentes al efectivo</t>
  </si>
  <si>
    <t>3F1001</t>
  </si>
  <si>
    <t>Efectivo y equivalentes al efectivo al inicio del período</t>
  </si>
  <si>
    <t>3F1101</t>
  </si>
  <si>
    <t>Efectivo y equivalentes al efectivo al finalizar el período</t>
  </si>
  <si>
    <t>3F1201</t>
  </si>
  <si>
    <t>4F0101</t>
  </si>
  <si>
    <t>4F0131</t>
  </si>
  <si>
    <t>4F0132</t>
  </si>
  <si>
    <t>4F0133</t>
  </si>
  <si>
    <t>4F0111</t>
  </si>
  <si>
    <t>4F0134</t>
  </si>
  <si>
    <t>4F0135</t>
  </si>
  <si>
    <t>4F0136</t>
  </si>
  <si>
    <t>4F0104</t>
  </si>
  <si>
    <t>4F0137</t>
  </si>
  <si>
    <t>4F0138</t>
  </si>
  <si>
    <t>4F0139</t>
  </si>
  <si>
    <t>4F0140</t>
  </si>
  <si>
    <t>4F0141</t>
  </si>
  <si>
    <t>4F0142</t>
  </si>
  <si>
    <t>4F01ST</t>
  </si>
  <si>
    <t>4F0201</t>
  </si>
  <si>
    <t>4F0231</t>
  </si>
  <si>
    <t>4F0232</t>
  </si>
  <si>
    <t>4F0233</t>
  </si>
  <si>
    <t>4F0211</t>
  </si>
  <si>
    <t>4F0234</t>
  </si>
  <si>
    <t>4F0235</t>
  </si>
  <si>
    <t>4F0236</t>
  </si>
  <si>
    <t>4F0204</t>
  </si>
  <si>
    <t>4F0237</t>
  </si>
  <si>
    <t>4F0238</t>
  </si>
  <si>
    <t>4F0239</t>
  </si>
  <si>
    <t>4F0240</t>
  </si>
  <si>
    <t>4F0241</t>
  </si>
  <si>
    <t>4F0242</t>
  </si>
  <si>
    <t>4F02ST</t>
  </si>
  <si>
    <t>INGRESOS POR INTERESES</t>
  </si>
  <si>
    <t>Disponible</t>
  </si>
  <si>
    <t>2F0208</t>
  </si>
  <si>
    <t>Fondos interbancarios</t>
  </si>
  <si>
    <t>2F0209</t>
  </si>
  <si>
    <t>2F0226</t>
  </si>
  <si>
    <t>Inversiones disponibles para la venta</t>
  </si>
  <si>
    <t>2F0227</t>
  </si>
  <si>
    <t>Inversiones a vencimiento</t>
  </si>
  <si>
    <t>2F0228</t>
  </si>
  <si>
    <t xml:space="preserve">Cartera de créditos directos </t>
  </si>
  <si>
    <t>2F0212</t>
  </si>
  <si>
    <t>Resultado por operaciones de cobertura</t>
  </si>
  <si>
    <t>2F0225</t>
  </si>
  <si>
    <t>Cuentas por cobrar</t>
  </si>
  <si>
    <t>2F0213</t>
  </si>
  <si>
    <t xml:space="preserve">Otros ingresos financieros </t>
  </si>
  <si>
    <t>2F0218</t>
  </si>
  <si>
    <t>TOTAL INGRESOS POR INTERESES</t>
  </si>
  <si>
    <t>2F0101</t>
  </si>
  <si>
    <t>GASTOS POR INTERESES</t>
  </si>
  <si>
    <t>Obligaciones con el público</t>
  </si>
  <si>
    <t>2F0409</t>
  </si>
  <si>
    <t>2F0410</t>
  </si>
  <si>
    <t>Depósitos de empresas del sistema financiero y organismos financieros internacionales</t>
  </si>
  <si>
    <t>2F0412</t>
  </si>
  <si>
    <t xml:space="preserve">Adeudos y obligaciones financieras </t>
  </si>
  <si>
    <t>2F0404</t>
  </si>
  <si>
    <t>Adeudos y obligaciones con el Banco Central de Reserva del Perú</t>
  </si>
  <si>
    <t>2F0429</t>
  </si>
  <si>
    <t>Adeudos y obligaciones del sistema financiero del país</t>
  </si>
  <si>
    <t>2F0430</t>
  </si>
  <si>
    <t xml:space="preserve">Adeudos y Obligaciones con Instituciones Financieras del Exter. y Organ. Financ. Internac. </t>
  </si>
  <si>
    <t>2F0414</t>
  </si>
  <si>
    <t xml:space="preserve">Otros Adeudos y Obligaciones del  País y del Exterior  </t>
  </si>
  <si>
    <t>2F0415</t>
  </si>
  <si>
    <t>Comisiones y otros cargos por adeudos y obligaciones financieras</t>
  </si>
  <si>
    <t>2F0418</t>
  </si>
  <si>
    <t>Valores, Títulos y Obligaciones en Circulación</t>
  </si>
  <si>
    <t>2F0417</t>
  </si>
  <si>
    <t>Intereses de cuentas por pagar</t>
  </si>
  <si>
    <t>2F0416</t>
  </si>
  <si>
    <t>2F0427</t>
  </si>
  <si>
    <t>Otros Gastos Financieros</t>
  </si>
  <si>
    <t>2F0421</t>
  </si>
  <si>
    <t>TOTAL GASTOS POR INTERESES</t>
  </si>
  <si>
    <t>2F0301</t>
  </si>
  <si>
    <t>MARGEN FINANCIERO BRUTO</t>
  </si>
  <si>
    <t>2F2301</t>
  </si>
  <si>
    <t>(-) Provisiones para créditos directos</t>
  </si>
  <si>
    <t>2F2306</t>
  </si>
  <si>
    <t>MARGEN FINANCIERO NETO</t>
  </si>
  <si>
    <t>2F2401</t>
  </si>
  <si>
    <t xml:space="preserve">INGRESOS POR SERVICIOS FINANCIEROS </t>
  </si>
  <si>
    <t>2F2402</t>
  </si>
  <si>
    <t>Ingresos por créditos indirectos</t>
  </si>
  <si>
    <t>2F2403</t>
  </si>
  <si>
    <t>Ingresos por Fideicomisos y Comisiones de Confianza</t>
  </si>
  <si>
    <t>2F2404</t>
  </si>
  <si>
    <t xml:space="preserve">Ingresos Diversos </t>
  </si>
  <si>
    <t>2F2405</t>
  </si>
  <si>
    <t>GASTOS POR SERVICIOS FINANCIEROS</t>
  </si>
  <si>
    <t>2F2501</t>
  </si>
  <si>
    <t>Gastos por créditos indirectos</t>
  </si>
  <si>
    <t>2F2502</t>
  </si>
  <si>
    <t>Gastos por Fideicomisos y Comisiones de Confianza</t>
  </si>
  <si>
    <t>2F2503</t>
  </si>
  <si>
    <t>Prima al fondo de seguro de deposito</t>
  </si>
  <si>
    <t>2F0407</t>
  </si>
  <si>
    <t>Gastos Diversos</t>
  </si>
  <si>
    <t>2F2504</t>
  </si>
  <si>
    <t>MARGEN FINANCIERO NETO DE INGRESOS Y GASTOS POR SERVICIOS FINANCIEROS</t>
  </si>
  <si>
    <t>2F2505</t>
  </si>
  <si>
    <t>RESULTADO POR OPERACIONES FINANCIERAS (ROF)</t>
  </si>
  <si>
    <t>2F2506</t>
  </si>
  <si>
    <t xml:space="preserve">   Inversiones a valor razonable con cambios en resultados</t>
  </si>
  <si>
    <t>2F2507</t>
  </si>
  <si>
    <t xml:space="preserve">   Inversiones en comodities</t>
  </si>
  <si>
    <t>2F2508</t>
  </si>
  <si>
    <t>2F2509</t>
  </si>
  <si>
    <t>Derivados de negociación</t>
  </si>
  <si>
    <t>2F2510</t>
  </si>
  <si>
    <t>2F2511</t>
  </si>
  <si>
    <t>Ganancias (pérdidas) en participaciones</t>
  </si>
  <si>
    <t>2F2512</t>
  </si>
  <si>
    <t>Utilidad- pérdida en diferencia de cambio</t>
  </si>
  <si>
    <t>2F2513</t>
  </si>
  <si>
    <t>2F2514</t>
  </si>
  <si>
    <t>MARGEN OPERACIONAL</t>
  </si>
  <si>
    <t>2F2601</t>
  </si>
  <si>
    <t>GASTOS DE ADMINISTRACION</t>
  </si>
  <si>
    <t>Gastos de Personal y Directorio</t>
  </si>
  <si>
    <t>2F2603</t>
  </si>
  <si>
    <t>Gastos por Servicios Recibidos de Terceros</t>
  </si>
  <si>
    <t>2F2604</t>
  </si>
  <si>
    <t>Impuestos y Contribuciones</t>
  </si>
  <si>
    <t>2F2605</t>
  </si>
  <si>
    <t>DEPRECIACIONES Y AMORTIZACIONES</t>
  </si>
  <si>
    <t>2F0906</t>
  </si>
  <si>
    <t xml:space="preserve">MARGEN OPERACIONAL NETO </t>
  </si>
  <si>
    <t>2F2701</t>
  </si>
  <si>
    <t>VALUACIÓN DE ACTIVOS Y PROVISIONES</t>
  </si>
  <si>
    <t>Provisiones para créditos indirectos</t>
  </si>
  <si>
    <t>2F2705</t>
  </si>
  <si>
    <t>Provisiones para Incobrabilidad de cuentas por cobrar</t>
  </si>
  <si>
    <t>2F2703</t>
  </si>
  <si>
    <t>Provisión para bienes realizable, recibidos en pago, recuperados y adjudicados y otros</t>
  </si>
  <si>
    <t>2F2704</t>
  </si>
  <si>
    <t>Provisión para activos no corrientes mantenidos para la venta</t>
  </si>
  <si>
    <t>2F2716</t>
  </si>
  <si>
    <t>Deterioro de inversiones</t>
  </si>
  <si>
    <t>2F2713</t>
  </si>
  <si>
    <t>Deterioro de inmuebles, mobiliario y equipo</t>
  </si>
  <si>
    <t>2F2714</t>
  </si>
  <si>
    <t>Deterioro de activos intangibles</t>
  </si>
  <si>
    <t>2F2715</t>
  </si>
  <si>
    <t>Provisiones para litigios y demandas</t>
  </si>
  <si>
    <t>2F2709</t>
  </si>
  <si>
    <t>Otras  provisiones</t>
  </si>
  <si>
    <t>2F2710</t>
  </si>
  <si>
    <t>RESULTADO DE OPERACIÓN</t>
  </si>
  <si>
    <t>2F2801</t>
  </si>
  <si>
    <t>Otros ingresos y egresos</t>
  </si>
  <si>
    <t>2F2802</t>
  </si>
  <si>
    <t>RESULTADO DEL EJERCICIO ANTES DE IMPUESTO A LA RENTA</t>
  </si>
  <si>
    <t>2F1302</t>
  </si>
  <si>
    <t>IMPUESTO A LA RENTA</t>
  </si>
  <si>
    <t>2F1403</t>
  </si>
  <si>
    <t>2F1901</t>
  </si>
  <si>
    <t>5F0101</t>
  </si>
  <si>
    <t>5F0102</t>
  </si>
  <si>
    <t>5F0103</t>
  </si>
  <si>
    <t>5F0104</t>
  </si>
  <si>
    <t>5F0105</t>
  </si>
  <si>
    <t>5F0106</t>
  </si>
  <si>
    <t>5F0107</t>
  </si>
  <si>
    <t>5F0108</t>
  </si>
  <si>
    <t>5F01ST</t>
  </si>
  <si>
    <t>5F0202</t>
  </si>
  <si>
    <t>5F0203</t>
  </si>
  <si>
    <t>5F0204</t>
  </si>
  <si>
    <t>5F0205</t>
  </si>
  <si>
    <t>5F0206</t>
  </si>
  <si>
    <t>5F0207</t>
  </si>
  <si>
    <t>5F0208</t>
  </si>
  <si>
    <t>5F02ST</t>
  </si>
  <si>
    <t>5F03ST</t>
  </si>
  <si>
    <t>5F04ST</t>
  </si>
  <si>
    <t>04 - Administradoras de Fondos de Pensiones (AFP)</t>
  </si>
  <si>
    <t>Activo</t>
  </si>
  <si>
    <t>Activo Corriente</t>
  </si>
  <si>
    <t>Efectivo y Equivalentes de efectivo</t>
  </si>
  <si>
    <t>1A0109</t>
  </si>
  <si>
    <t>Valores Negociables de Propiedad de las AFP</t>
  </si>
  <si>
    <t>1A0114</t>
  </si>
  <si>
    <t>1A0103</t>
  </si>
  <si>
    <t xml:space="preserve">Cuentas por Cobrar a vinculadas  </t>
  </si>
  <si>
    <t>1A0104</t>
  </si>
  <si>
    <t>1A0105</t>
  </si>
  <si>
    <t>Gastos Contratados por Anticipado</t>
  </si>
  <si>
    <t>1A0107</t>
  </si>
  <si>
    <t>Impuesto Corriente</t>
  </si>
  <si>
    <t>1A0122</t>
  </si>
  <si>
    <t>1A0113</t>
  </si>
  <si>
    <t>Total Activo Corriente</t>
  </si>
  <si>
    <t>1A01ST</t>
  </si>
  <si>
    <t>Activo No Corriente</t>
  </si>
  <si>
    <t>Encaje legal</t>
  </si>
  <si>
    <t>1A0219</t>
  </si>
  <si>
    <t>Inversiones de Propiedad de la AFP</t>
  </si>
  <si>
    <t>1A0217</t>
  </si>
  <si>
    <t>Cuentas por Cobrar a vinculadas (neto)</t>
  </si>
  <si>
    <t>1A0202</t>
  </si>
  <si>
    <t>1A0203</t>
  </si>
  <si>
    <t>Inmuebles,  Muebles y Equipo (neto)</t>
  </si>
  <si>
    <t>1A0205</t>
  </si>
  <si>
    <t>Activos  Intangibles (neto)</t>
  </si>
  <si>
    <t>1A0206</t>
  </si>
  <si>
    <t>Activo por Impuesto a la Renta Diferido</t>
  </si>
  <si>
    <t>1A0221</t>
  </si>
  <si>
    <t>1A0208</t>
  </si>
  <si>
    <t>Total Activo No Corriente</t>
  </si>
  <si>
    <t>1A02ST</t>
  </si>
  <si>
    <t>1A020T</t>
  </si>
  <si>
    <t>Registro de cartas fianza</t>
  </si>
  <si>
    <t>1A0801</t>
  </si>
  <si>
    <t>Instrumentos Derivados</t>
  </si>
  <si>
    <t>1A0802</t>
  </si>
  <si>
    <t>Bonos de reconocimiento entregados en custodia</t>
  </si>
  <si>
    <t>1A0803</t>
  </si>
  <si>
    <t>Custodia de valores</t>
  </si>
  <si>
    <t>1A0804</t>
  </si>
  <si>
    <t>Control de cheques recibidos de compañía de seguros</t>
  </si>
  <si>
    <t>1A0805</t>
  </si>
  <si>
    <t>Pasivo y Patrimonio</t>
  </si>
  <si>
    <t>Pasivo Corriente</t>
  </si>
  <si>
    <t xml:space="preserve">Sobregiros Bancarios </t>
  </si>
  <si>
    <t>1A0306</t>
  </si>
  <si>
    <t>Parte corriente de deudas a largo plazo</t>
  </si>
  <si>
    <t>1A0309</t>
  </si>
  <si>
    <t>1A0302</t>
  </si>
  <si>
    <t>Cuentas por Pagar a vinculadas</t>
  </si>
  <si>
    <t>1A0303</t>
  </si>
  <si>
    <t>Dividendos por pagar</t>
  </si>
  <si>
    <t>1A0312</t>
  </si>
  <si>
    <t>Impuesto a la renta Corrientes</t>
  </si>
  <si>
    <t>1A0318</t>
  </si>
  <si>
    <t>1A0304</t>
  </si>
  <si>
    <t>Beneficios sociales a los trabajadores</t>
  </si>
  <si>
    <t>1A0313</t>
  </si>
  <si>
    <t>Provisión por negligencia</t>
  </si>
  <si>
    <t>1A0314</t>
  </si>
  <si>
    <t>Participaciones por pagar</t>
  </si>
  <si>
    <t>1A0319</t>
  </si>
  <si>
    <t>1A0310</t>
  </si>
  <si>
    <t>Total Pasivo Corriente</t>
  </si>
  <si>
    <t>1A03ST</t>
  </si>
  <si>
    <t>Pasivo No Corriente</t>
  </si>
  <si>
    <t>1A0402</t>
  </si>
  <si>
    <t>Deudas a largo plazo</t>
  </si>
  <si>
    <t>1A0401</t>
  </si>
  <si>
    <t>Pasivo por Impuesto a la Renta Diferido</t>
  </si>
  <si>
    <t>1A0409</t>
  </si>
  <si>
    <t>Otros Pasivos</t>
  </si>
  <si>
    <t>1A0408</t>
  </si>
  <si>
    <t xml:space="preserve">Otras Provisiones </t>
  </si>
  <si>
    <t>1A0406</t>
  </si>
  <si>
    <t>Total Pasivo No Corriente</t>
  </si>
  <si>
    <t>1A04ST</t>
  </si>
  <si>
    <t>Total Pasivo</t>
  </si>
  <si>
    <t>1A040T</t>
  </si>
  <si>
    <t>Patrimonio Neto</t>
  </si>
  <si>
    <t>Capital</t>
  </si>
  <si>
    <t>1A0701</t>
  </si>
  <si>
    <t>1A0702</t>
  </si>
  <si>
    <t>Reserva Legal</t>
  </si>
  <si>
    <t>1A0705</t>
  </si>
  <si>
    <t>Otras Reservas</t>
  </si>
  <si>
    <t>1A0706</t>
  </si>
  <si>
    <t>1A0707</t>
  </si>
  <si>
    <t>Resultado Neto del ejercicio</t>
  </si>
  <si>
    <t>1A0711</t>
  </si>
  <si>
    <t>1A0713</t>
  </si>
  <si>
    <t>Total Patrimonio Neto</t>
  </si>
  <si>
    <t>1A07ST</t>
  </si>
  <si>
    <t>TOTAL PASIVO Y PATRIMONIO NETO</t>
  </si>
  <si>
    <t>1A070T</t>
  </si>
  <si>
    <t>CUENTAS DE ORDEN ACREEDORAS</t>
  </si>
  <si>
    <t>Control de cartas de fianza</t>
  </si>
  <si>
    <t>1A0901</t>
  </si>
  <si>
    <t>Responsabilidad por instrumentos derivados</t>
  </si>
  <si>
    <t>1A0902</t>
  </si>
  <si>
    <t>Responsabilidad por bonos de reconocimiento entregados en custodia</t>
  </si>
  <si>
    <t>1A0903</t>
  </si>
  <si>
    <t>Responsabilidad por la custodia de valores</t>
  </si>
  <si>
    <t>1A0904</t>
  </si>
  <si>
    <t>Responsabilidad de la AFP por cheques recibidos de compañía de seguros</t>
  </si>
  <si>
    <t>1A0905</t>
  </si>
  <si>
    <t>ACTIVIDADES DE OPERACIÓN</t>
  </si>
  <si>
    <t>Cobros por:</t>
  </si>
  <si>
    <t>Cobranza de comisiones</t>
  </si>
  <si>
    <t>3A0101</t>
  </si>
  <si>
    <t>Otros Cobros de Efectivo Relativos a la Actividad</t>
  </si>
  <si>
    <t>3A0104</t>
  </si>
  <si>
    <t>Menos pagos por:</t>
  </si>
  <si>
    <t xml:space="preserve">Proveedores </t>
  </si>
  <si>
    <t>3A0109</t>
  </si>
  <si>
    <t>Remuneraciones y Beneficios Sociales</t>
  </si>
  <si>
    <t>3A0105</t>
  </si>
  <si>
    <t>Tributos y Aportaciones</t>
  </si>
  <si>
    <t>3A0106</t>
  </si>
  <si>
    <t xml:space="preserve">Otros Pagos de Efectivo Relativos a la Actividad     </t>
  </si>
  <si>
    <t>3A0108</t>
  </si>
  <si>
    <t>Aumento (Disminución) del Efectivo y Equivalente de Efectivo Provenientes de Actividades de Operación</t>
  </si>
  <si>
    <t>3A01ST</t>
  </si>
  <si>
    <t>ACTIVIDADES DE INVERSIÓN</t>
  </si>
  <si>
    <t>Venta de Valores</t>
  </si>
  <si>
    <t>3A0201</t>
  </si>
  <si>
    <t>Venta de Intangibles e Inmuebles, Maquinaria y Equipo</t>
  </si>
  <si>
    <t>3A0202</t>
  </si>
  <si>
    <t>Devolución de Encaje</t>
  </si>
  <si>
    <t>3A0235</t>
  </si>
  <si>
    <t>3A0204</t>
  </si>
  <si>
    <t>Ampliación de Valores de Encaje</t>
  </si>
  <si>
    <t>3A0220</t>
  </si>
  <si>
    <t xml:space="preserve">Compra de Valores </t>
  </si>
  <si>
    <t>3A0205</t>
  </si>
  <si>
    <t>Compra de Intangibles e Inmuebles, Maquinaria y Equipo</t>
  </si>
  <si>
    <t>3A0206</t>
  </si>
  <si>
    <t>3A0208</t>
  </si>
  <si>
    <t>Aumento (Disminución) del Efectivo y Equivalente de Efectivo Provenientes de Actividades de Inversión</t>
  </si>
  <si>
    <t>3A02ST</t>
  </si>
  <si>
    <t>ACTIVIDADES DE FINANCIACIÓN</t>
  </si>
  <si>
    <t>Préstamos Bancarios a corto y largo plazo</t>
  </si>
  <si>
    <t>3A0308</t>
  </si>
  <si>
    <t xml:space="preserve">Préstamos de Vinculadas </t>
  </si>
  <si>
    <t>3A0320</t>
  </si>
  <si>
    <t>Emisión de Acciones o Nuevos Aportes</t>
  </si>
  <si>
    <t>3A0301</t>
  </si>
  <si>
    <t>Recursos provenientes de emisión de títulos valores</t>
  </si>
  <si>
    <t>3A0319</t>
  </si>
  <si>
    <t>Otros Ingresos de Efectivo Relativos a la Actividad</t>
  </si>
  <si>
    <t>3A0303</t>
  </si>
  <si>
    <t xml:space="preserve">Amortización de Préstamos Bancarios Obtenidos </t>
  </si>
  <si>
    <t>3A0315</t>
  </si>
  <si>
    <t xml:space="preserve">Amortización de Préstamos de Vinculados </t>
  </si>
  <si>
    <t>3A0321</t>
  </si>
  <si>
    <t>Dividendos y otras Distribuciones</t>
  </si>
  <si>
    <t>3A0305</t>
  </si>
  <si>
    <t>Otros Pagos de Efectivo Relativos a la Actividad</t>
  </si>
  <si>
    <t>3A0306</t>
  </si>
  <si>
    <t>Aumento (Dism) del Efectivo y Equivalente de Efectivo Provenientes de Actividades de Financiación</t>
  </si>
  <si>
    <t>3A03ST</t>
  </si>
  <si>
    <t>Aumento (Disminución) Neto de Efectivo y Equivalente de Efectivo</t>
  </si>
  <si>
    <t>3A0401</t>
  </si>
  <si>
    <t>Saldo Efectivo y Equivalente de Efectivo al Inicio del Ejercicio</t>
  </si>
  <si>
    <t>3A0402</t>
  </si>
  <si>
    <t>Saldo Efectivo y Equivalente de Efectivo al Finalizar el Periodo</t>
  </si>
  <si>
    <t>3A04ST</t>
  </si>
  <si>
    <t>4A0101</t>
  </si>
  <si>
    <t>4A0126</t>
  </si>
  <si>
    <t>Ajustes por corrección de errores</t>
  </si>
  <si>
    <t>4A0127</t>
  </si>
  <si>
    <t>4A0128</t>
  </si>
  <si>
    <t>4A0111</t>
  </si>
  <si>
    <t>4A0130</t>
  </si>
  <si>
    <t>4A0131</t>
  </si>
  <si>
    <t>4A0137</t>
  </si>
  <si>
    <t>4A0104</t>
  </si>
  <si>
    <t>4A0105</t>
  </si>
  <si>
    <t>4A0110</t>
  </si>
  <si>
    <t>4A0138</t>
  </si>
  <si>
    <t>4A0112</t>
  </si>
  <si>
    <t>4A0136</t>
  </si>
  <si>
    <t>4A01ST</t>
  </si>
  <si>
    <t>4A0201</t>
  </si>
  <si>
    <t>4A0226</t>
  </si>
  <si>
    <t>4A0227</t>
  </si>
  <si>
    <t>4A0228</t>
  </si>
  <si>
    <t>4A0211</t>
  </si>
  <si>
    <t>4A0230</t>
  </si>
  <si>
    <t>4A0231</t>
  </si>
  <si>
    <t>4A0237</t>
  </si>
  <si>
    <t>4A0204</t>
  </si>
  <si>
    <t>4A0205</t>
  </si>
  <si>
    <t>4A0210</t>
  </si>
  <si>
    <t>4A0238</t>
  </si>
  <si>
    <t>4A0212</t>
  </si>
  <si>
    <t>4A0236</t>
  </si>
  <si>
    <t>4A02ST</t>
  </si>
  <si>
    <t>Ingresos Operacionales</t>
  </si>
  <si>
    <t>Comisiones Recibidas (neto)</t>
  </si>
  <si>
    <t>2A0101</t>
  </si>
  <si>
    <t>Total de Ingresos Brutos</t>
  </si>
  <si>
    <t>2A01ST</t>
  </si>
  <si>
    <t>Gastos operacionales</t>
  </si>
  <si>
    <t>2A0301</t>
  </si>
  <si>
    <t>Compras de suministros</t>
  </si>
  <si>
    <t>2A0316</t>
  </si>
  <si>
    <t>Cargas de personal</t>
  </si>
  <si>
    <t>2A0317</t>
  </si>
  <si>
    <t>Participaciones y dietas al directorio</t>
  </si>
  <si>
    <t>2A0318</t>
  </si>
  <si>
    <t>Servicios prestados por terceros</t>
  </si>
  <si>
    <t>2A0319</t>
  </si>
  <si>
    <t>Tributos y aportaciones</t>
  </si>
  <si>
    <t>2A0320</t>
  </si>
  <si>
    <t>Cargas diversas de gestión</t>
  </si>
  <si>
    <t>2A0321</t>
  </si>
  <si>
    <t>Provisiones  del ejercicio</t>
  </si>
  <si>
    <t>2A0322</t>
  </si>
  <si>
    <t>Gastos de Ventas</t>
  </si>
  <si>
    <t>2A0302</t>
  </si>
  <si>
    <t xml:space="preserve">Compras de Suministros </t>
  </si>
  <si>
    <t>2A0309</t>
  </si>
  <si>
    <t>Cargas de Personal</t>
  </si>
  <si>
    <t>2A0310</t>
  </si>
  <si>
    <t>2A0311</t>
  </si>
  <si>
    <t>Publicidad, publicaciones y relaciones públicas</t>
  </si>
  <si>
    <t>2A0312</t>
  </si>
  <si>
    <t>2A0313</t>
  </si>
  <si>
    <t>2A0314</t>
  </si>
  <si>
    <t>Provisiones del ejercicio</t>
  </si>
  <si>
    <t>2A0315</t>
  </si>
  <si>
    <t>Utilidad (pérdida) operativa</t>
  </si>
  <si>
    <t>2A03ST</t>
  </si>
  <si>
    <t>Otros Ingresos (Gastos)</t>
  </si>
  <si>
    <t xml:space="preserve">   Utilidad (pérdida) del encaje </t>
  </si>
  <si>
    <t>2A0304</t>
  </si>
  <si>
    <t xml:space="preserve">   Utilidad (Pérdida) del fondo complementario</t>
  </si>
  <si>
    <t>2A0305</t>
  </si>
  <si>
    <t xml:space="preserve">   Utilidad (pérdida) del fondo de longevidad</t>
  </si>
  <si>
    <t>2A0306</t>
  </si>
  <si>
    <t xml:space="preserve">   Utilidad (pérdida) en venta de activos</t>
  </si>
  <si>
    <t>2A0307</t>
  </si>
  <si>
    <t>2A0401</t>
  </si>
  <si>
    <t>2A0402</t>
  </si>
  <si>
    <t>Otros Ingresos (egresos)</t>
  </si>
  <si>
    <t>2A0308</t>
  </si>
  <si>
    <t>Resultado antes del Impuesto a la Renta</t>
  </si>
  <si>
    <t>2A08ST</t>
  </si>
  <si>
    <t>Impuesto a la Renta Corriente y Diferido</t>
  </si>
  <si>
    <t>2A0502</t>
  </si>
  <si>
    <t>Utilidad (Pérdida)  Neta del Ejercicio</t>
  </si>
  <si>
    <t>2A07ST</t>
  </si>
  <si>
    <t>Utilidad (Pérdida) por Acción</t>
  </si>
  <si>
    <t>Utilidad (Pérdida) Básica por Acción Común</t>
  </si>
  <si>
    <t>2A0901</t>
  </si>
  <si>
    <t>Utilidad (Pérdida) Diluida por Acción Común</t>
  </si>
  <si>
    <t>2A0903</t>
  </si>
  <si>
    <t>5A0101</t>
  </si>
  <si>
    <t>Encaje Legal</t>
  </si>
  <si>
    <t>5A0113</t>
  </si>
  <si>
    <t>Coberturas del Flujo de Efectivo</t>
  </si>
  <si>
    <t>5A0103</t>
  </si>
  <si>
    <t>Activos Financieros Disponibles para la Venta</t>
  </si>
  <si>
    <t>5A0110</t>
  </si>
  <si>
    <t xml:space="preserve">Otros ajustes  </t>
  </si>
  <si>
    <t>5A0114</t>
  </si>
  <si>
    <t>5A01ST</t>
  </si>
  <si>
    <t>5A0213</t>
  </si>
  <si>
    <t>5A0203</t>
  </si>
  <si>
    <t>5A0210</t>
  </si>
  <si>
    <t>5A0214</t>
  </si>
  <si>
    <t>5A02ST</t>
  </si>
  <si>
    <t>Otros Resultado Integral del ejercicio, neto de impuestos</t>
  </si>
  <si>
    <t>5A03ST</t>
  </si>
  <si>
    <t>Resultado  Integral Total del Ejercicio</t>
  </si>
  <si>
    <t>5A04ST</t>
  </si>
  <si>
    <t>05 - Agentes de Intermediación</t>
  </si>
  <si>
    <t>ACTIVOS CORRIENTES</t>
  </si>
  <si>
    <t>Efectivo y Equivalentes de Efectivo</t>
  </si>
  <si>
    <t xml:space="preserve">Cuentas por Cobrar Comerciales, neto </t>
  </si>
  <si>
    <t>Cuentas por cobrar a Entidades Relacionadas</t>
  </si>
  <si>
    <t>Otras Cuentas por Cobrar, neto</t>
  </si>
  <si>
    <t>Gastos Pagados por Anticipado</t>
  </si>
  <si>
    <t>Otros Activos no Financieros</t>
  </si>
  <si>
    <t>Activos por Impuestos a las Ganancias</t>
  </si>
  <si>
    <r>
      <t xml:space="preserve">Total de Activos Corrientes Distintos de los Activos o Grupos de Activos para su Disposición Clasificados como Mantenidos para la Venta o </t>
    </r>
    <r>
      <rPr>
        <b/>
        <sz val="10"/>
        <rFont val="Arial Narrow"/>
        <family val="2"/>
      </rPr>
      <t>para Distribuir a los Propietarios</t>
    </r>
  </si>
  <si>
    <t>Activos no corrientes o Grupos de Activos para su Disposición Clasificados como Mantenidos para la Venta</t>
  </si>
  <si>
    <t xml:space="preserve">Activos no Corrientes o Grupos de Activos para su Disposición Clasificados como Mantenidos para la Venta o como Mantenidos para Distribuir a los Propietarios </t>
  </si>
  <si>
    <t>TOTAL ACTIVOS CORRIENTES</t>
  </si>
  <si>
    <t>ACTIVOS NO CORRIENTES</t>
  </si>
  <si>
    <t>Inversiones en subsidiarias, negocios conjuntos y asociadas (**)</t>
  </si>
  <si>
    <t>Cuentas por Cobrar, Comerciales</t>
  </si>
  <si>
    <t xml:space="preserve">Otras Cuentas por Cobrar </t>
  </si>
  <si>
    <t>Cuentas por cobrar a entidades relacionadas</t>
  </si>
  <si>
    <t>Inversiones Contabilizadas utilizando el método de la Participación (*)</t>
  </si>
  <si>
    <t xml:space="preserve">Activos Intangibles distintos de la Plusvalía </t>
  </si>
  <si>
    <t>Propiedades, Planta y Equipo</t>
  </si>
  <si>
    <t>Propiedad de Inversión</t>
  </si>
  <si>
    <r>
      <t xml:space="preserve">Activos por Impuestos </t>
    </r>
    <r>
      <rPr>
        <sz val="8"/>
        <rFont val="Arial Narrow"/>
        <family val="2"/>
      </rPr>
      <t>Diferidos</t>
    </r>
  </si>
  <si>
    <t>TOTAL ACTIVOS NO CORRIENTES</t>
  </si>
  <si>
    <t>TOTAL ACTIVOS</t>
  </si>
  <si>
    <t>Cuentas de Control y Responsabilidad por Intermediación de Terceros</t>
  </si>
  <si>
    <t>Fondos</t>
  </si>
  <si>
    <t xml:space="preserve">Fondos de clientes en cuentas de intermediación </t>
  </si>
  <si>
    <t>0100</t>
  </si>
  <si>
    <t xml:space="preserve">Cuentas corrientes de clientes con saldos deudores  </t>
  </si>
  <si>
    <t>0120</t>
  </si>
  <si>
    <t>Cuentas por cobrar por liquidación de operaciones</t>
  </si>
  <si>
    <t>0130</t>
  </si>
  <si>
    <t>Otras cuentas por cobrar de terceros</t>
  </si>
  <si>
    <t>0140</t>
  </si>
  <si>
    <t>Operaciones de compra con liquidación a plazo</t>
  </si>
  <si>
    <t>0190</t>
  </si>
  <si>
    <t>Control de Operaciones de venta con liquidación a plazo</t>
  </si>
  <si>
    <t>0193</t>
  </si>
  <si>
    <t>Margen de Garantía de Operaciones de compra a plazo con Garantía de Efectivo</t>
  </si>
  <si>
    <t>0400</t>
  </si>
  <si>
    <t>Valores</t>
  </si>
  <si>
    <t>Valores o Instrumentos Financieros de clientes</t>
  </si>
  <si>
    <t>0300</t>
  </si>
  <si>
    <t>Total</t>
  </si>
  <si>
    <t>Cuentas de Control y Responsabilidad Por Cuenta Propia</t>
  </si>
  <si>
    <t xml:space="preserve">Cuentas Corrientes con saldo deudor por operaciones de cuenta propia </t>
  </si>
  <si>
    <t>0504</t>
  </si>
  <si>
    <t xml:space="preserve">Control de Operaciones de venta con liquidación a plazo </t>
  </si>
  <si>
    <t>0506</t>
  </si>
  <si>
    <r>
      <t xml:space="preserve">Operaciones de compra con liquidación a plazo </t>
    </r>
    <r>
      <rPr>
        <b/>
        <sz val="8"/>
        <rFont val="Arial"/>
        <family val="2"/>
      </rPr>
      <t xml:space="preserve"> </t>
    </r>
  </si>
  <si>
    <t>0600</t>
  </si>
  <si>
    <t xml:space="preserve">Responsabilidad por garantías y avales otorgados </t>
  </si>
  <si>
    <t>0605</t>
  </si>
  <si>
    <r>
      <t>Activos concedidos en custodia o garantía</t>
    </r>
    <r>
      <rPr>
        <b/>
        <sz val="8"/>
        <rFont val="Arial"/>
        <family val="2"/>
      </rPr>
      <t xml:space="preserve"> </t>
    </r>
  </si>
  <si>
    <t>0500</t>
  </si>
  <si>
    <t>PASIVOS Y PATRIMONIO</t>
  </si>
  <si>
    <t>PASIVOS CORRIENTES</t>
  </si>
  <si>
    <t>Otros Pasivos Financieros</t>
  </si>
  <si>
    <t>Cuentas por pagar Comerciales</t>
  </si>
  <si>
    <t xml:space="preserve">Otras Cuentas por Pagar </t>
  </si>
  <si>
    <t>Cuentas por pagar a Entidades relacionadas</t>
  </si>
  <si>
    <t xml:space="preserve">Ingresos Diferidos </t>
  </si>
  <si>
    <t>Otras Provisiones</t>
  </si>
  <si>
    <t>Pasivos por Impuestos a las Ganancias</t>
  </si>
  <si>
    <t>Otros Pasivos no Financieros</t>
  </si>
  <si>
    <t xml:space="preserve">Provisión por Beneficios a los Empleados </t>
  </si>
  <si>
    <r>
      <t xml:space="preserve">Total de Pasivos Corrientes distintos de </t>
    </r>
    <r>
      <rPr>
        <sz val="10"/>
        <rFont val="Arial Narrow"/>
        <family val="2"/>
      </rPr>
      <t>Pasivos incluidos en Grupos de Activos para su Disposición Clasificados como Mantenidos para la Venta</t>
    </r>
  </si>
  <si>
    <t>TOTAL PASIVOS CORRIENTES</t>
  </si>
  <si>
    <t>PASIVOS NO CORRIENTES</t>
  </si>
  <si>
    <t>TOTAL PASIVOS NO CORRIENTES</t>
  </si>
  <si>
    <t>TOTAL PASIVOS</t>
  </si>
  <si>
    <t>Otras reservas de Capital</t>
  </si>
  <si>
    <t>Ganancias (Perdidas) Acumuladas</t>
  </si>
  <si>
    <t>Otras Reservas en el Patrimonio</t>
  </si>
  <si>
    <t>Patrimonio Atribuible a los Propietarios de la Controladora (*)</t>
  </si>
  <si>
    <t>Participaciones No Controladoras (*)</t>
  </si>
  <si>
    <t>TOTAL PASIVOS Y PATRIMONIO</t>
  </si>
  <si>
    <t>Cuentas de Control y Responsabilidad por Intermediación Terceros</t>
  </si>
  <si>
    <t>Cuentas corrientes de clientes con saldos acreedores</t>
  </si>
  <si>
    <t>0121</t>
  </si>
  <si>
    <t>Cuentas por pagar Liquidación de operaciones</t>
  </si>
  <si>
    <t>0131</t>
  </si>
  <si>
    <t>Otras cuentas por pagar clientes o terceros</t>
  </si>
  <si>
    <t>0141</t>
  </si>
  <si>
    <t xml:space="preserve">Control de Operaciones de compra con liquidación a plazo  </t>
  </si>
  <si>
    <t>0192</t>
  </si>
  <si>
    <t>Operaciones de venta con liquidación a plazo</t>
  </si>
  <si>
    <t>0191</t>
  </si>
  <si>
    <t>Control por Márgenes de Garantía de Operaciones de compra a Plazos Garantía de Efectivo</t>
  </si>
  <si>
    <t>0401</t>
  </si>
  <si>
    <t>Responsabilidad por Valores o Instrumentos Financieros de clientes</t>
  </si>
  <si>
    <t>0301</t>
  </si>
  <si>
    <t>Cuentas Corrientes con saldo acreedor por operaciones de cuenta propia</t>
  </si>
  <si>
    <t>0503</t>
  </si>
  <si>
    <t xml:space="preserve">Operaciones de venta con liquidación a plazo </t>
  </si>
  <si>
    <t>0505</t>
  </si>
  <si>
    <t>0601</t>
  </si>
  <si>
    <t>Control de Responsabilidad por garantías y avales otorgados</t>
  </si>
  <si>
    <t>0606</t>
  </si>
  <si>
    <t xml:space="preserve">Control por Activos concedidos en custodia o garantía </t>
  </si>
  <si>
    <t>0501</t>
  </si>
  <si>
    <t>FLUJOS DE EFECTIVO DE ACTIVIDAD DE OPERACIÓN</t>
  </si>
  <si>
    <t>Cobros por actividades de operación</t>
  </si>
  <si>
    <t>Cobros procedentes de la prestación de servicios de intermediación en el Mercado de Valores</t>
  </si>
  <si>
    <t>Cobros procedentes de la Venta de Valores Propios</t>
  </si>
  <si>
    <t>Cobros procedentes de cuotas, comisiones y otros ingresos de actividades ordinarias</t>
  </si>
  <si>
    <t>Cobros procedentes de contratos mantenidos con propósitos de intermediación o para negociar</t>
  </si>
  <si>
    <t>Pagos</t>
  </si>
  <si>
    <t>Pagos Procedentes de la compra de valores propios</t>
  </si>
  <si>
    <t>Pagos a proveedores por el suministro de bienes y servicios</t>
  </si>
  <si>
    <t xml:space="preserve">Pagos por costos de Actividades de Operación </t>
  </si>
  <si>
    <t>Pagos de tributos</t>
  </si>
  <si>
    <t>Flujos de Efectivo y Equivalente al Efectivo Procedentes de (Utilizados en) Actividades de Operación</t>
  </si>
  <si>
    <t>FLUJOS DE EFECTIVO DE ACTIVIDAD DE INVERSIÓN</t>
  </si>
  <si>
    <t xml:space="preserve">Procedentes de la pérdida de control de subsidiarias u otros negocios </t>
  </si>
  <si>
    <t xml:space="preserve">Utilizados para obtener el control de subsidiarias u otros negocios </t>
  </si>
  <si>
    <t>Utilizados en la compra de participaciones no controladoras</t>
  </si>
  <si>
    <t>Otros cobros por la venta de participaciones en negocios conjuntos</t>
  </si>
  <si>
    <t>Otros pagos para adquirir participaciones en negocios conjuntos</t>
  </si>
  <si>
    <t>Importes procedentes de la venta de propiedades, planta y equipo</t>
  </si>
  <si>
    <t>Compras de propiedades, planta y equipo</t>
  </si>
  <si>
    <t>Importes procedentes de ventas de activos intangibles</t>
  </si>
  <si>
    <t>Compras de activos intangibles</t>
  </si>
  <si>
    <t>Importes procedentes de otros activos a largo plazo</t>
  </si>
  <si>
    <t>Compras de otros activos a largo plazo</t>
  </si>
  <si>
    <t>Reembolsos recibidos de préstamos a entidades relacionadas (**)</t>
  </si>
  <si>
    <t>Cobros procedentes del reembolso de anticipos y préstamos concedidos a terceros</t>
  </si>
  <si>
    <t>Prestamos concedidos a entidades relacionadas (**)</t>
  </si>
  <si>
    <t>Pagos derivados de contratos de futuro, a término, de opciones y de permuta financiera</t>
  </si>
  <si>
    <t>Cobros procedentes de contratos de futuro, a término, de opciones y de permuta financiera</t>
  </si>
  <si>
    <t>Intereses recibidos</t>
  </si>
  <si>
    <t>Otras entradas (salidas) de efectivo</t>
  </si>
  <si>
    <t>FLUJOS DE EFECTIVO DE ACTIVIDAD DE FINANCIACIÓN</t>
  </si>
  <si>
    <t>Procedentes de la emisión de acciones</t>
  </si>
  <si>
    <t>Procedentes de la emisión de otros instrumentos de patrimonio</t>
  </si>
  <si>
    <t>Pagos por adquirir o rescatar las acciones de la entidad</t>
  </si>
  <si>
    <t>Pagos por otras participaciones en el patrimonio</t>
  </si>
  <si>
    <t>Importes procedentes de préstamos de entidades relacionadas (**)</t>
  </si>
  <si>
    <t>Reembolsos de préstamos de entidades relacionadas (**)</t>
  </si>
  <si>
    <t>Pagos de pasivos por arrendamientos financieros</t>
  </si>
  <si>
    <t>Impuestos a las ganancias reembolsados (pagados)</t>
  </si>
  <si>
    <t>Flujos de Efectivo y Equivalente al Efectivo procedentes de (Utilizados en) Actividades de Financiación</t>
  </si>
  <si>
    <t>Aumento (disminución) Neto de efectivo y equivalente al efectivo, antes de las Variaciones en las Tasas de Cambio</t>
  </si>
  <si>
    <t>Efectos de la variación en la tasa de cambio sobre el efectivo y equivalentes al efectivo</t>
  </si>
  <si>
    <t>Aumento (disminución) neto de efectivo y equivalentes al efectivo</t>
  </si>
  <si>
    <t>Efectivo y equivalentes al efectivo al principio del periodo</t>
  </si>
  <si>
    <t>Efectivo y equivalentes al efectivo al final del periodo</t>
  </si>
  <si>
    <t>Saldo inicial periodo comparado</t>
  </si>
  <si>
    <t>Incremento (disminución) por cambios en políticas contables</t>
  </si>
  <si>
    <t>Incremento (disminución) por correcciones de errores</t>
  </si>
  <si>
    <t xml:space="preserve">Saldo Inicial Reexpresado </t>
  </si>
  <si>
    <t>Cambios en el Patrimonio</t>
  </si>
  <si>
    <t>Resultado integral:</t>
  </si>
  <si>
    <t>Ganancia (pérdida) del ejercicio</t>
  </si>
  <si>
    <t>Otro resultado integral</t>
  </si>
  <si>
    <t xml:space="preserve">Dividendos en efectivo declarados </t>
  </si>
  <si>
    <t>Emisión de Acciones</t>
  </si>
  <si>
    <t xml:space="preserve">Reducción de Capital </t>
  </si>
  <si>
    <t>Incremento (disminución) por otras aportaciones de los propietarios</t>
  </si>
  <si>
    <t>Disminución (incremento) por otras distribuciones a los propietarios</t>
  </si>
  <si>
    <t>Incremento (disminución) por transferencias y otros cambios</t>
  </si>
  <si>
    <t>Incremento (disminución) por cambios en la participación de subsidiarias que no impliquen perdida de control</t>
  </si>
  <si>
    <t xml:space="preserve">Total Cambios en el Patrimonio </t>
  </si>
  <si>
    <t>Saldo final periodo comparado</t>
  </si>
  <si>
    <t>INGRESOS OPERACIONALES</t>
  </si>
  <si>
    <t>Ingresos Brutos por Comisiones y servicios en el Mercado de Valores</t>
  </si>
  <si>
    <t>Venta de Inversiones Financieras</t>
  </si>
  <si>
    <t>Intereses y dividendos</t>
  </si>
  <si>
    <t>TOTAL INGRESOS OPERACIONALES</t>
  </si>
  <si>
    <t>COSTOS OPERACIONALES</t>
  </si>
  <si>
    <t>Costo de venta y servicios en el Mercado de Valores</t>
  </si>
  <si>
    <t>Costo de enajenación de inversiones financieros</t>
  </si>
  <si>
    <t>Total Costos Operacionales</t>
  </si>
  <si>
    <t>GASTOS OPERACIONALES</t>
  </si>
  <si>
    <t>Gastos de ventas</t>
  </si>
  <si>
    <t>Gastos de administración</t>
  </si>
  <si>
    <t>Ganancia (Pérdida) por baja de Activos Financieros medidos a Costo Amortizado</t>
  </si>
  <si>
    <t>Otros Ingresos</t>
  </si>
  <si>
    <t>Otros Gastos</t>
  </si>
  <si>
    <t>Ganancia (Pérdida) Operativa</t>
  </si>
  <si>
    <t>OTROS INGRESOS / EGRESOS</t>
  </si>
  <si>
    <t>Ingresos financieros</t>
  </si>
  <si>
    <t>Gastos financieros</t>
  </si>
  <si>
    <t>Otros Ingresos (gastos) de las subsidiarias, negocios conjuntos y asociadas (**)</t>
  </si>
  <si>
    <t xml:space="preserve">Participación en los Resultados Netos de Asociadas y Negocios Conjuntos Contabilizados por el Método de la Participación (*) </t>
  </si>
  <si>
    <t>Ganancia (pérdida) por instrumentos financieros medidos a valor razonable</t>
  </si>
  <si>
    <t>Resultado antes del Impuesto a las Ganancias</t>
  </si>
  <si>
    <t>Ganancia (Pérdida) Neta de Operaciones Continuadas</t>
  </si>
  <si>
    <t xml:space="preserve">Ganancia (Pérdida) Neta del Impuesto a las Ganancias Procedente de Operaciones Discontinuadas </t>
  </si>
  <si>
    <t>Utilidad (Perdida)  Neta del Ejercicio</t>
  </si>
  <si>
    <t xml:space="preserve">Activos no corrientes o grupos de activos mantenidas para la Venta </t>
  </si>
  <si>
    <t xml:space="preserve">Cambios en el valor razonable de pasivos financieros atribuibles a cambios en el riesgo de crédito del pasivo </t>
  </si>
  <si>
    <t xml:space="preserve">Coberturas de inversión neta de negocios en el extranjero </t>
  </si>
  <si>
    <t>Ganancias (Pérdidas) de Inversiones en Instrumentos de Patrimonio medidos a valor razonable</t>
  </si>
  <si>
    <t>Superavit de Revaluación</t>
  </si>
  <si>
    <t>Participación de otro resultado integral de asociadas y negocios conjuntos contabilizados por el método de participación (*)</t>
  </si>
  <si>
    <t>Otro Resultado Integral antes de Impuestos</t>
  </si>
  <si>
    <t>Impuesto a las Ganancias relacionado con Componentes de Otro Resultado Integral</t>
  </si>
  <si>
    <t xml:space="preserve">Suma del Impuesto a las ganancias relativo a componentes de Otro Resultado Integral </t>
  </si>
  <si>
    <t xml:space="preserve">Otros resultado Integral </t>
  </si>
  <si>
    <t>RESULTADO INTEGRAL TOTAL DEL PERIODO, neto del Impuesto a las Ganancias</t>
  </si>
  <si>
    <t>Ganancia (perdida) atribuíble a: (*)</t>
  </si>
  <si>
    <t>Propietarios de la controladora</t>
  </si>
  <si>
    <t>Participaciones no controladoras</t>
  </si>
  <si>
    <t>Ganancia (Perdida) Neta del Ejercicio</t>
  </si>
  <si>
    <t>Resultado Integral Total atribuible a: (*)</t>
  </si>
  <si>
    <t>3.25 ESTADO DE FLUJOS DE EFECTIVO - MÉTODO INDIRECTO</t>
  </si>
  <si>
    <t>Flujos de efectivo de Actividad de Operación</t>
  </si>
  <si>
    <t>Ganancia (pérdida) Neta del Ejercicio</t>
  </si>
  <si>
    <t>Ajustes por conciliación de ganancias (pérdidas):</t>
  </si>
  <si>
    <t>Ajustes por disminuciones (incrementos) en cuentas por cobrar de origen comercial</t>
  </si>
  <si>
    <t>Ajustes por disminuciones (incrementos) en otras cuentas por cobrar derivadas de las actividades de operación</t>
  </si>
  <si>
    <t xml:space="preserve">Ajustes por incrementos (disminuciones) en cuentas por pagar de origen comercial </t>
  </si>
  <si>
    <t>Ajustes por incrementos (disminuciones) en otras cuentas por pagar derivadas de las actividades de operación</t>
  </si>
  <si>
    <r>
      <t>Ajustes por gastos de depreciación y amortización</t>
    </r>
    <r>
      <rPr>
        <b/>
        <sz val="8"/>
        <rFont val="Arial"/>
        <family val="2"/>
      </rPr>
      <t xml:space="preserve"> </t>
    </r>
  </si>
  <si>
    <t xml:space="preserve">Ajustes por provisiones </t>
  </si>
  <si>
    <t xml:space="preserve">Ajustes por pérdidas (ganancias) de moneda extranjera no realizadas </t>
  </si>
  <si>
    <t>Ajustes por ganancias (pérdidas) de valor razonable</t>
  </si>
  <si>
    <t xml:space="preserve">Otros ajustes por partidas distintas al efectivo  </t>
  </si>
  <si>
    <t xml:space="preserve">Ajustes por pérdidas (ganancias) por la disposición de activos no corrientes </t>
  </si>
  <si>
    <t xml:space="preserve">Otros ajustes para los que los efectos sobre el efectivo son flujos de efectivo de inversión o financiación </t>
  </si>
  <si>
    <t>Ganancias (pérdidas) no distribuidas de asociadas(*)</t>
  </si>
  <si>
    <t>Aumento (disminución) Neto de efectivo y Equivalente al Efectivo, antes de las Variaciones en las Tasas de Cambio</t>
  </si>
  <si>
    <t xml:space="preserve">06 - Fondos de Inversión </t>
  </si>
  <si>
    <t>1G0109</t>
  </si>
  <si>
    <t>1G0114</t>
  </si>
  <si>
    <t>1G0121</t>
  </si>
  <si>
    <t>1G0103</t>
  </si>
  <si>
    <t>1G0105</t>
  </si>
  <si>
    <t>1G0104</t>
  </si>
  <si>
    <t>1G0107</t>
  </si>
  <si>
    <t>1G0106</t>
  </si>
  <si>
    <t>1G0112</t>
  </si>
  <si>
    <t>1G0117</t>
  </si>
  <si>
    <t>1G0113</t>
  </si>
  <si>
    <t>1G0118</t>
  </si>
  <si>
    <t>1G0119</t>
  </si>
  <si>
    <t>1G0120</t>
  </si>
  <si>
    <t>1G0115</t>
  </si>
  <si>
    <t>1G01ST</t>
  </si>
  <si>
    <t>1G0217</t>
  </si>
  <si>
    <t>1G0221</t>
  </si>
  <si>
    <t>1G0219</t>
  </si>
  <si>
    <t>1G0201</t>
  </si>
  <si>
    <t>1G0203</t>
  </si>
  <si>
    <t>1G0202</t>
  </si>
  <si>
    <t>1G0220</t>
  </si>
  <si>
    <t>1G0216</t>
  </si>
  <si>
    <t>1G0211</t>
  </si>
  <si>
    <t>1G0205</t>
  </si>
  <si>
    <t>1G0206</t>
  </si>
  <si>
    <t>1G0207</t>
  </si>
  <si>
    <t>1G0212</t>
  </si>
  <si>
    <t>1G0208</t>
  </si>
  <si>
    <t>1G02ST</t>
  </si>
  <si>
    <t>1G020T</t>
  </si>
  <si>
    <t>1G0309</t>
  </si>
  <si>
    <t>1G0316</t>
  </si>
  <si>
    <t>1G0302</t>
  </si>
  <si>
    <t>1G0304</t>
  </si>
  <si>
    <t>1G0303</t>
  </si>
  <si>
    <t>1G0317</t>
  </si>
  <si>
    <t>1G0313</t>
  </si>
  <si>
    <t>1G0310</t>
  </si>
  <si>
    <t>1G0311</t>
  </si>
  <si>
    <t>1G0314</t>
  </si>
  <si>
    <t>1G0315</t>
  </si>
  <si>
    <t>1G0312</t>
  </si>
  <si>
    <t>1G03ST</t>
  </si>
  <si>
    <t>1G0401</t>
  </si>
  <si>
    <t>1G0411</t>
  </si>
  <si>
    <t>1G0407</t>
  </si>
  <si>
    <t>1G0408</t>
  </si>
  <si>
    <t>1G0402</t>
  </si>
  <si>
    <t>1G0403</t>
  </si>
  <si>
    <t>1G0409</t>
  </si>
  <si>
    <t>1G0406</t>
  </si>
  <si>
    <t>1G0404</t>
  </si>
  <si>
    <t>1G0410</t>
  </si>
  <si>
    <t>1G04ST</t>
  </si>
  <si>
    <t>1G040T</t>
  </si>
  <si>
    <t>1G0701</t>
  </si>
  <si>
    <t>1G0702</t>
  </si>
  <si>
    <t>1G0703</t>
  </si>
  <si>
    <t>1G0711</t>
  </si>
  <si>
    <t>1G0712</t>
  </si>
  <si>
    <t>1G0707</t>
  </si>
  <si>
    <t>1G0708</t>
  </si>
  <si>
    <t>1G07ST</t>
  </si>
  <si>
    <t>1G070T</t>
  </si>
  <si>
    <t>3G0101</t>
  </si>
  <si>
    <t>3G0112</t>
  </si>
  <si>
    <t>3G0110</t>
  </si>
  <si>
    <t>3G0117</t>
  </si>
  <si>
    <t>3G0104</t>
  </si>
  <si>
    <t>3G0109</t>
  </si>
  <si>
    <t>3G0118</t>
  </si>
  <si>
    <t>3G0105</t>
  </si>
  <si>
    <t>3G0119</t>
  </si>
  <si>
    <t>3G0108</t>
  </si>
  <si>
    <t>3G0121</t>
  </si>
  <si>
    <t>3G0103</t>
  </si>
  <si>
    <t>3G0107</t>
  </si>
  <si>
    <t>3G0111</t>
  </si>
  <si>
    <t>3G0116</t>
  </si>
  <si>
    <t>3G0120</t>
  </si>
  <si>
    <t>3G0122</t>
  </si>
  <si>
    <t>3G01ST</t>
  </si>
  <si>
    <t>3G0220</t>
  </si>
  <si>
    <t>3G0218</t>
  </si>
  <si>
    <t>3G0209</t>
  </si>
  <si>
    <t>3G0201</t>
  </si>
  <si>
    <t>3G0221</t>
  </si>
  <si>
    <t>3G0222</t>
  </si>
  <si>
    <t>3G0202</t>
  </si>
  <si>
    <t>3G0203</t>
  </si>
  <si>
    <t>3G0223</t>
  </si>
  <si>
    <t>3G0231</t>
  </si>
  <si>
    <t>3G0210</t>
  </si>
  <si>
    <t>3G0211</t>
  </si>
  <si>
    <t>3G0225</t>
  </si>
  <si>
    <t>3G0232</t>
  </si>
  <si>
    <t>3G0212</t>
  </si>
  <si>
    <t>3G0205</t>
  </si>
  <si>
    <t>3G0226</t>
  </si>
  <si>
    <t>3G0219</t>
  </si>
  <si>
    <t>3G0227</t>
  </si>
  <si>
    <t>3G0206</t>
  </si>
  <si>
    <t>3G0207</t>
  </si>
  <si>
    <t>3G0229</t>
  </si>
  <si>
    <t>3G0233</t>
  </si>
  <si>
    <t>3G0234</t>
  </si>
  <si>
    <t>3G02ST</t>
  </si>
  <si>
    <t>3G0325</t>
  </si>
  <si>
    <t>3G0319</t>
  </si>
  <si>
    <t>3G0326</t>
  </si>
  <si>
    <t>3G0327</t>
  </si>
  <si>
    <t>3G0328</t>
  </si>
  <si>
    <t>3G0329</t>
  </si>
  <si>
    <t>3G0330</t>
  </si>
  <si>
    <t>3G0322</t>
  </si>
  <si>
    <t>3G0321</t>
  </si>
  <si>
    <t>3G0331</t>
  </si>
  <si>
    <t>3G0310</t>
  </si>
  <si>
    <t>3G0323</t>
  </si>
  <si>
    <t>3G0311</t>
  </si>
  <si>
    <t>3G0305</t>
  </si>
  <si>
    <t>3G0332</t>
  </si>
  <si>
    <t>3G0333</t>
  </si>
  <si>
    <t>3G03ST</t>
  </si>
  <si>
    <t>3G0401</t>
  </si>
  <si>
    <t>3G0404</t>
  </si>
  <si>
    <t>3G0405</t>
  </si>
  <si>
    <t>3G0402</t>
  </si>
  <si>
    <t>3G04ST</t>
  </si>
  <si>
    <t>4G0101</t>
  </si>
  <si>
    <t>4G0126</t>
  </si>
  <si>
    <t>4G0127</t>
  </si>
  <si>
    <t>4G0128</t>
  </si>
  <si>
    <t>4G0129</t>
  </si>
  <si>
    <t>4G0130</t>
  </si>
  <si>
    <t xml:space="preserve">      Resultado Integral Total del Ejercicio</t>
  </si>
  <si>
    <t>4G0131</t>
  </si>
  <si>
    <t>4G0104</t>
  </si>
  <si>
    <t>4G0105</t>
  </si>
  <si>
    <t>4G0132</t>
  </si>
  <si>
    <t>4G0133</t>
  </si>
  <si>
    <t>4G0134</t>
  </si>
  <si>
    <t>4G0135</t>
  </si>
  <si>
    <t>4G0114</t>
  </si>
  <si>
    <t>4G0112</t>
  </si>
  <si>
    <t>4G0136</t>
  </si>
  <si>
    <t>Saldos al</t>
  </si>
  <si>
    <t>4G01ST</t>
  </si>
  <si>
    <t>4G0201</t>
  </si>
  <si>
    <t>4G0226</t>
  </si>
  <si>
    <t>4G0227</t>
  </si>
  <si>
    <t>4G0228</t>
  </si>
  <si>
    <t>4G0229</t>
  </si>
  <si>
    <t>4G0230</t>
  </si>
  <si>
    <t>4G0231</t>
  </si>
  <si>
    <t>4G0204</t>
  </si>
  <si>
    <t>4G0205</t>
  </si>
  <si>
    <t>4G0232</t>
  </si>
  <si>
    <t>4G0233</t>
  </si>
  <si>
    <t>4G0234</t>
  </si>
  <si>
    <t>4G0235</t>
  </si>
  <si>
    <t>4G0214</t>
  </si>
  <si>
    <t>4G0212</t>
  </si>
  <si>
    <t>4G0236</t>
  </si>
  <si>
    <t xml:space="preserve">Saldos al </t>
  </si>
  <si>
    <t>4G02ST</t>
  </si>
  <si>
    <t>2G01ST</t>
  </si>
  <si>
    <t>2G0201</t>
  </si>
  <si>
    <t>2G02ST</t>
  </si>
  <si>
    <t>2G0302</t>
  </si>
  <si>
    <t>2G0301</t>
  </si>
  <si>
    <t>2G0407</t>
  </si>
  <si>
    <t>2G0403</t>
  </si>
  <si>
    <t>2G0404</t>
  </si>
  <si>
    <t>2G0412</t>
  </si>
  <si>
    <t>2G03ST</t>
  </si>
  <si>
    <t>2G0401</t>
  </si>
  <si>
    <t>2G0402</t>
  </si>
  <si>
    <t>2G0410</t>
  </si>
  <si>
    <t>2G0414</t>
  </si>
  <si>
    <t>2G0411</t>
  </si>
  <si>
    <t>2G0413</t>
  </si>
  <si>
    <t>2G04ST</t>
  </si>
  <si>
    <t>2G0502</t>
  </si>
  <si>
    <t>2G0503</t>
  </si>
  <si>
    <t>2G0504</t>
  </si>
  <si>
    <t>2G07ST</t>
  </si>
  <si>
    <t xml:space="preserve">Ganancias (Pérdida) por Acción: </t>
  </si>
  <si>
    <t xml:space="preserve">Ganancias (pérdida) básica por acción: </t>
  </si>
  <si>
    <t>Básica por acción ordinaria en operaciones continuadas</t>
  </si>
  <si>
    <t>2G0905</t>
  </si>
  <si>
    <t>Básica por acción ordinaria en operaciones discontinuadas</t>
  </si>
  <si>
    <t>2G0909</t>
  </si>
  <si>
    <t>Ganancias (pérdida) básica por acción ordinaria</t>
  </si>
  <si>
    <t>2G0911</t>
  </si>
  <si>
    <t>Básica por Acción de Inversión en Operaciones Continuadas</t>
  </si>
  <si>
    <t>2G0906</t>
  </si>
  <si>
    <t>Básica por Acción de Inversión en Operaciones Discontinuadas</t>
  </si>
  <si>
    <t>2G0910</t>
  </si>
  <si>
    <t>Ganancias (Pérdida) Básica por Acción Inversión</t>
  </si>
  <si>
    <t>2G0912</t>
  </si>
  <si>
    <t xml:space="preserve">Ganancias (pérdida) diluida por acción: </t>
  </si>
  <si>
    <t>Diluida por acción ordinaria en operaciones continuadas</t>
  </si>
  <si>
    <t>2G0907</t>
  </si>
  <si>
    <t>Diluida por acción ordinaria en operaciones discontinuadas</t>
  </si>
  <si>
    <t>2G0913</t>
  </si>
  <si>
    <t>Ganancias (pérdida) diluida por acción ordinaria</t>
  </si>
  <si>
    <t>2G0915</t>
  </si>
  <si>
    <t>Diluida por Acción de Inversión en Operaciones Continuadas</t>
  </si>
  <si>
    <t>2G0908</t>
  </si>
  <si>
    <t>Diluida por Acción de Inversión en Operaciones Discontinuadas</t>
  </si>
  <si>
    <t>2G0914</t>
  </si>
  <si>
    <t>Ganancias (Pérdida) Diluida por Acción Inversión</t>
  </si>
  <si>
    <t>2G0916</t>
  </si>
  <si>
    <t>5G0101</t>
  </si>
  <si>
    <t>5G0103</t>
  </si>
  <si>
    <t>5G0109</t>
  </si>
  <si>
    <t>5G0104</t>
  </si>
  <si>
    <t>5G0105</t>
  </si>
  <si>
    <t>5G0110</t>
  </si>
  <si>
    <t>5G0107</t>
  </si>
  <si>
    <t>5G0111</t>
  </si>
  <si>
    <t>5G0112</t>
  </si>
  <si>
    <t>5G01ST</t>
  </si>
  <si>
    <t>5G0202</t>
  </si>
  <si>
    <t xml:space="preserve">    Coberturas de inversión neta de negocios en el extranjero</t>
  </si>
  <si>
    <t>5G0208</t>
  </si>
  <si>
    <t>5G0203</t>
  </si>
  <si>
    <t>5G0204</t>
  </si>
  <si>
    <t>5G0209</t>
  </si>
  <si>
    <t>5G0206</t>
  </si>
  <si>
    <t>5G0210</t>
  </si>
  <si>
    <t>5G0211</t>
  </si>
  <si>
    <t>5G02ST</t>
  </si>
  <si>
    <t>5G03ST</t>
  </si>
  <si>
    <t>5G04ST</t>
  </si>
  <si>
    <t xml:space="preserve">3.25 ESTADO DE FLUJOS DE EFECTIVO - MÉTODO INDIRECTO </t>
  </si>
  <si>
    <t>3G05ST</t>
  </si>
  <si>
    <t>3G0611</t>
  </si>
  <si>
    <t>3G0627</t>
  </si>
  <si>
    <t>3G0628</t>
  </si>
  <si>
    <t>3G0629</t>
  </si>
  <si>
    <t>3G0620</t>
  </si>
  <si>
    <t>3G0610</t>
  </si>
  <si>
    <t>3G0602</t>
  </si>
  <si>
    <t>3G0631</t>
  </si>
  <si>
    <t>3G0632</t>
  </si>
  <si>
    <t>3G0634</t>
  </si>
  <si>
    <t>3G0635</t>
  </si>
  <si>
    <t>3G0605</t>
  </si>
  <si>
    <t>3G0618</t>
  </si>
  <si>
    <t>3G0608</t>
  </si>
  <si>
    <t>3G0835</t>
  </si>
  <si>
    <t>3G0804</t>
  </si>
  <si>
    <t>3G0813</t>
  </si>
  <si>
    <t>3G0818</t>
  </si>
  <si>
    <t>3G0833</t>
  </si>
  <si>
    <t>3G0829</t>
  </si>
  <si>
    <t>3G0815</t>
  </si>
  <si>
    <t>3G0830</t>
  </si>
  <si>
    <t>07 - Patrimonio en Fideicomisos</t>
  </si>
  <si>
    <t>ACTIVO CORRIENTE</t>
  </si>
  <si>
    <t>Caja y bancos</t>
  </si>
  <si>
    <t>1T0101</t>
  </si>
  <si>
    <t>Valores negociables</t>
  </si>
  <si>
    <t>1T0102</t>
  </si>
  <si>
    <t xml:space="preserve">Cuentas por cobrar </t>
  </si>
  <si>
    <t>1T0103</t>
  </si>
  <si>
    <t xml:space="preserve">Activos en titulización, neto </t>
  </si>
  <si>
    <t>1T0104</t>
  </si>
  <si>
    <t>1T0105</t>
  </si>
  <si>
    <t>1T01ST</t>
  </si>
  <si>
    <t>ACTIVO NO CORRIENTE</t>
  </si>
  <si>
    <t>Activos en titulización, neto</t>
  </si>
  <si>
    <t>1T0201</t>
  </si>
  <si>
    <t>Inversiones en Valores</t>
  </si>
  <si>
    <t>1T0202</t>
  </si>
  <si>
    <t>TOTAL ACTIVO NO CORRIENTE</t>
  </si>
  <si>
    <t>1T02ST</t>
  </si>
  <si>
    <t>1T020T</t>
  </si>
  <si>
    <t>CUENTAS DE ORDEN</t>
  </si>
  <si>
    <t>Registro de valores y bienes entregados en garantía</t>
  </si>
  <si>
    <t>1T0301</t>
  </si>
  <si>
    <t>Valores y bienes entregados en custodia</t>
  </si>
  <si>
    <t>1T0302</t>
  </si>
  <si>
    <t>Registro de garantías recibidas</t>
  </si>
  <si>
    <t>1T0303</t>
  </si>
  <si>
    <t>Créditos a favor no utilizados</t>
  </si>
  <si>
    <t>1T0304</t>
  </si>
  <si>
    <t>TOTAL CUENTAS DE ORDEN</t>
  </si>
  <si>
    <t>1T03ST</t>
  </si>
  <si>
    <t>PASIVO Y PATRIMONIO NETO</t>
  </si>
  <si>
    <t>PASIVO CORRIENTE</t>
  </si>
  <si>
    <t>Sobregiros y pagarés bancarios</t>
  </si>
  <si>
    <t>1T0401</t>
  </si>
  <si>
    <t>Cuentas por pagar</t>
  </si>
  <si>
    <t>1T0402</t>
  </si>
  <si>
    <t>Parte corriente de obligaciones por titulización</t>
  </si>
  <si>
    <t>1T0403</t>
  </si>
  <si>
    <t xml:space="preserve">Otras cuentas por pagar  </t>
  </si>
  <si>
    <t>1T0404</t>
  </si>
  <si>
    <t>1T04ST</t>
  </si>
  <si>
    <t>PASIVO NO CORRIENTE</t>
  </si>
  <si>
    <t>Obligaciones por titulización</t>
  </si>
  <si>
    <t>1T0501</t>
  </si>
  <si>
    <t>Ganancias diferidas</t>
  </si>
  <si>
    <t>1T0502</t>
  </si>
  <si>
    <t>TOTAL PASIVO NO CORRIENTE</t>
  </si>
  <si>
    <t>1T05ST</t>
  </si>
  <si>
    <t>1T050T</t>
  </si>
  <si>
    <t>Contingencias</t>
  </si>
  <si>
    <t>1T0601</t>
  </si>
  <si>
    <t>PATRIMONIO NETO</t>
  </si>
  <si>
    <t>Titulo de participación</t>
  </si>
  <si>
    <t>1T0701</t>
  </si>
  <si>
    <t>Aportes adicionales</t>
  </si>
  <si>
    <t>1T0702</t>
  </si>
  <si>
    <t>1T0703</t>
  </si>
  <si>
    <t>Resultados acumulados</t>
  </si>
  <si>
    <t>1T0704</t>
  </si>
  <si>
    <t>Resultados no realizados</t>
  </si>
  <si>
    <t>1T0705</t>
  </si>
  <si>
    <t>TOTAL PATRIMONIO NETO</t>
  </si>
  <si>
    <t>1T07ST</t>
  </si>
  <si>
    <t>1T070T</t>
  </si>
  <si>
    <t>Control de valores y bienes entregados en garantía</t>
  </si>
  <si>
    <t>1T0801</t>
  </si>
  <si>
    <t>Control de valores y bienes entregados en custodia</t>
  </si>
  <si>
    <t>1T0802</t>
  </si>
  <si>
    <t>Responsabilidad de garantías recibidas</t>
  </si>
  <si>
    <t>1T0803</t>
  </si>
  <si>
    <t>Control de créditos a favor no utilizados</t>
  </si>
  <si>
    <t>1T0804</t>
  </si>
  <si>
    <t>1T08ST</t>
  </si>
  <si>
    <t>Intereses ganados</t>
  </si>
  <si>
    <t>2T0101</t>
  </si>
  <si>
    <t>Alquileres ganados</t>
  </si>
  <si>
    <t>2T0102</t>
  </si>
  <si>
    <t>Venta de activos en titulizados</t>
  </si>
  <si>
    <t>2T0103</t>
  </si>
  <si>
    <t>Otros ingresos operacionales</t>
  </si>
  <si>
    <t>2T0104</t>
  </si>
  <si>
    <t>2T01ST</t>
  </si>
  <si>
    <t>Costo de servicio</t>
  </si>
  <si>
    <t>2T0201</t>
  </si>
  <si>
    <t>Intereses de obligaciones emitidas por titulización</t>
  </si>
  <si>
    <t>2T0202</t>
  </si>
  <si>
    <t>Costo neto de venta de activos titulizados</t>
  </si>
  <si>
    <t>2T0203</t>
  </si>
  <si>
    <t>Otros costos operacionales</t>
  </si>
  <si>
    <t>2T0204</t>
  </si>
  <si>
    <t>TOTAL COSTOS OPERACIONALES</t>
  </si>
  <si>
    <t>2T02ST</t>
  </si>
  <si>
    <t>RESULTADO OPERACIONAL</t>
  </si>
  <si>
    <t>2T020T</t>
  </si>
  <si>
    <t>OTROS INGRESOS (GASTOS)</t>
  </si>
  <si>
    <t>2T0301</t>
  </si>
  <si>
    <t>2T0302</t>
  </si>
  <si>
    <t>Venta de valores</t>
  </si>
  <si>
    <t>2T0303</t>
  </si>
  <si>
    <t>Costo neto de venta de valores</t>
  </si>
  <si>
    <t>2T0304</t>
  </si>
  <si>
    <t>Otros ingresos (gastos)</t>
  </si>
  <si>
    <t>2T0305</t>
  </si>
  <si>
    <t>Resultado por exposición a la inflación</t>
  </si>
  <si>
    <t>2T0306</t>
  </si>
  <si>
    <t>RESULTADO ANTES DE IMPUESTO A LA RENTA</t>
  </si>
  <si>
    <t>2T03ST</t>
  </si>
  <si>
    <t>Impuesto a la renta</t>
  </si>
  <si>
    <t>2T0401</t>
  </si>
  <si>
    <t>RESULTADO ANTES DE PARTIDAS EXTRAORDINARIAS</t>
  </si>
  <si>
    <t>2T04ST</t>
  </si>
  <si>
    <t>Ingresos  extraordinarios</t>
  </si>
  <si>
    <t>2T0501</t>
  </si>
  <si>
    <t>Gastos extraordinarios</t>
  </si>
  <si>
    <t>2T0502</t>
  </si>
  <si>
    <t>RESULTADO DEL EJERCICIO</t>
  </si>
  <si>
    <t>2T05ST</t>
  </si>
  <si>
    <t>08 - ICLV</t>
  </si>
  <si>
    <t>1C0109</t>
  </si>
  <si>
    <t>Depósitos a Plazo y Fondos Restringidos</t>
  </si>
  <si>
    <t>1C0117</t>
  </si>
  <si>
    <t>Inversiones Financieras</t>
  </si>
  <si>
    <t>1C0114</t>
  </si>
  <si>
    <t>Activos Financieros al Valor Razonable con cambios en Ganancias y Pérdidas</t>
  </si>
  <si>
    <t>1C0110</t>
  </si>
  <si>
    <t>1C0111</t>
  </si>
  <si>
    <t>Activos Financieros mantenidos hasta el Vencimiento</t>
  </si>
  <si>
    <t>1C0116</t>
  </si>
  <si>
    <t>Activos por Instrumentos Financieros Derivados</t>
  </si>
  <si>
    <t>1C0108</t>
  </si>
  <si>
    <t>1C0103</t>
  </si>
  <si>
    <t>Cuentas por Cobrar a Partes Relacionadas</t>
  </si>
  <si>
    <t>1C0104</t>
  </si>
  <si>
    <t>1C0105</t>
  </si>
  <si>
    <t>Existencias (neto)</t>
  </si>
  <si>
    <t>1C0106</t>
  </si>
  <si>
    <t>1C0112</t>
  </si>
  <si>
    <t>Activos no Corrientes mantenidos para la Venta</t>
  </si>
  <si>
    <t>1C0115</t>
  </si>
  <si>
    <t>Gastos Diferidos</t>
  </si>
  <si>
    <t>1C0107</t>
  </si>
  <si>
    <t>1C0113</t>
  </si>
  <si>
    <t>1C01ST</t>
  </si>
  <si>
    <t>1C0217</t>
  </si>
  <si>
    <t>1C0213</t>
  </si>
  <si>
    <t>1C0215</t>
  </si>
  <si>
    <t>1C0210</t>
  </si>
  <si>
    <t xml:space="preserve">Inversiones al Método de Participación </t>
  </si>
  <si>
    <t>1C0214</t>
  </si>
  <si>
    <t>Otras Inversiones Financieras</t>
  </si>
  <si>
    <t>1C0218</t>
  </si>
  <si>
    <t>1C0201</t>
  </si>
  <si>
    <t>1C0202</t>
  </si>
  <si>
    <t>1C0203</t>
  </si>
  <si>
    <t>1C0209</t>
  </si>
  <si>
    <t>1C0216</t>
  </si>
  <si>
    <t>Inversiones Inmobiliarias</t>
  </si>
  <si>
    <t>1C0211</t>
  </si>
  <si>
    <t>Inmuebles,  Maquinaria y Equipo (neto)</t>
  </si>
  <si>
    <t>1C0205</t>
  </si>
  <si>
    <t>1C0206</t>
  </si>
  <si>
    <t>Activo por Impuesto a la Renta y Participaciones Diferidos</t>
  </si>
  <si>
    <t>1C0207</t>
  </si>
  <si>
    <t>Crédito Mercantil</t>
  </si>
  <si>
    <t>1C0212</t>
  </si>
  <si>
    <t>1C0208</t>
  </si>
  <si>
    <t>1C02ST</t>
  </si>
  <si>
    <t>1C020T</t>
  </si>
  <si>
    <t>1C0306</t>
  </si>
  <si>
    <t>1C0309</t>
  </si>
  <si>
    <t>1C0302</t>
  </si>
  <si>
    <t>Cuentas por Pagar a Partes Relacionadas</t>
  </si>
  <si>
    <t>1C0303</t>
  </si>
  <si>
    <t>Impuesto a la Renta y Participaciones Corrientes</t>
  </si>
  <si>
    <t>1C0311</t>
  </si>
  <si>
    <t>1C0304</t>
  </si>
  <si>
    <t xml:space="preserve">Provisiones </t>
  </si>
  <si>
    <t>1C0310</t>
  </si>
  <si>
    <t>Pasivos mantenidos para la Venta</t>
  </si>
  <si>
    <t>1C0312</t>
  </si>
  <si>
    <t>1C03ST</t>
  </si>
  <si>
    <t>1C0401</t>
  </si>
  <si>
    <t>1C0407</t>
  </si>
  <si>
    <t>1C0402</t>
  </si>
  <si>
    <t>Pasivo por Impuesto a la Renta y Participaciones Diferidos</t>
  </si>
  <si>
    <t>1C0404</t>
  </si>
  <si>
    <t>1C0408</t>
  </si>
  <si>
    <t>1C0406</t>
  </si>
  <si>
    <t>Ingresos Diferidos (netos)</t>
  </si>
  <si>
    <t>1C0403</t>
  </si>
  <si>
    <t>1C04ST</t>
  </si>
  <si>
    <t>1C040T</t>
  </si>
  <si>
    <t>Patrimonio</t>
  </si>
  <si>
    <t>1C0701</t>
  </si>
  <si>
    <t>1C0703</t>
  </si>
  <si>
    <t>1C0702</t>
  </si>
  <si>
    <t>Resultados no Realizados</t>
  </si>
  <si>
    <t>1C0708</t>
  </si>
  <si>
    <t>Reservas Legales</t>
  </si>
  <si>
    <t>1C0705</t>
  </si>
  <si>
    <t>1C0706</t>
  </si>
  <si>
    <t>1C0707</t>
  </si>
  <si>
    <t>Diferencias de Conversión</t>
  </si>
  <si>
    <t>1C0709</t>
  </si>
  <si>
    <t>1C07ST</t>
  </si>
  <si>
    <t xml:space="preserve">TOTAL PASIVO Y PATRIMONIO </t>
  </si>
  <si>
    <t>1C070T</t>
  </si>
  <si>
    <t>Cuentas de Orden Deudoras de Fondos Bursátiles</t>
  </si>
  <si>
    <t>Caja y Bancos</t>
  </si>
  <si>
    <t>1C1101</t>
  </si>
  <si>
    <t>Compensación de Operaciones</t>
  </si>
  <si>
    <t>1C1102</t>
  </si>
  <si>
    <t>Cuentas por Cobrar a Participantes</t>
  </si>
  <si>
    <t>1C1103</t>
  </si>
  <si>
    <t>Liquidación de Operaciones</t>
  </si>
  <si>
    <t>1C1104</t>
  </si>
  <si>
    <t>Entregas a Rendir Cuenta</t>
  </si>
  <si>
    <t>1C1105</t>
  </si>
  <si>
    <t>1C1106</t>
  </si>
  <si>
    <t>Total Cuentas de Orden Deudoras de Fondos Bursátiles</t>
  </si>
  <si>
    <t>1C11ST</t>
  </si>
  <si>
    <t>Cuentas de Orden Deudoras de Valores Bursátiles</t>
  </si>
  <si>
    <t>Emisiones</t>
  </si>
  <si>
    <t>1C1301</t>
  </si>
  <si>
    <t>Anotación en Cuenta</t>
  </si>
  <si>
    <t>1C1302</t>
  </si>
  <si>
    <t>Valores por Anotar en Cuenta</t>
  </si>
  <si>
    <t>1C1303</t>
  </si>
  <si>
    <t>Dividendos en Acciones</t>
  </si>
  <si>
    <t>1C1304</t>
  </si>
  <si>
    <t>Valores Ajustados</t>
  </si>
  <si>
    <t>1C1305</t>
  </si>
  <si>
    <t>Valores Retirados del Registro</t>
  </si>
  <si>
    <t>1C1306</t>
  </si>
  <si>
    <t>Total Cuentas de Orden Deudoras de Valores Bursátiles</t>
  </si>
  <si>
    <t>1C13ST</t>
  </si>
  <si>
    <t>Cuentas de Orden Acreedoras de Fondos Bursátiles</t>
  </si>
  <si>
    <t>Cuentas por Pagar a Participantes</t>
  </si>
  <si>
    <t>1C1201</t>
  </si>
  <si>
    <t>Garantías Recibidas por Operaciones</t>
  </si>
  <si>
    <t>1C1202</t>
  </si>
  <si>
    <t>Entregas por Cuenta de Emisores</t>
  </si>
  <si>
    <t>1C1203</t>
  </si>
  <si>
    <t>Intereses por Cuentas de Terceros</t>
  </si>
  <si>
    <t>1C1204</t>
  </si>
  <si>
    <t>Comisiones, Contribuciones y Aportaciones</t>
  </si>
  <si>
    <t>1C1205</t>
  </si>
  <si>
    <t>1C1206</t>
  </si>
  <si>
    <t>1C1207</t>
  </si>
  <si>
    <t>Total Cuentas de Orden Acreedoras de Fondos Bursátiles</t>
  </si>
  <si>
    <t>1C12ST</t>
  </si>
  <si>
    <t>Cuentas de Orden Acreedoras de Valores Bursátiles</t>
  </si>
  <si>
    <t>Valores Emitidos</t>
  </si>
  <si>
    <t>1C1401</t>
  </si>
  <si>
    <t>Registro por Anotación en Cuenta</t>
  </si>
  <si>
    <t>1C1402</t>
  </si>
  <si>
    <t>Anotación en Cuenta en Curso</t>
  </si>
  <si>
    <t>1C1403</t>
  </si>
  <si>
    <t>Registro de Dividendos en Acciones</t>
  </si>
  <si>
    <t>1C1404</t>
  </si>
  <si>
    <t>Registro del Ajuste de Valores</t>
  </si>
  <si>
    <t>1C1405</t>
  </si>
  <si>
    <t>Retiro de Valores del Registro</t>
  </si>
  <si>
    <t>1C1406</t>
  </si>
  <si>
    <t>Total Cuentas de Orden Acreedoras de Valores Bursátiles</t>
  </si>
  <si>
    <t>1C14ST</t>
  </si>
  <si>
    <t>Cobranza (entradas) por:</t>
  </si>
  <si>
    <t>Venta de Bienes o Servicios (Ingresos Operacionales)</t>
  </si>
  <si>
    <t>3C0101</t>
  </si>
  <si>
    <t>Honorarios y Comisiones</t>
  </si>
  <si>
    <t>3C0110</t>
  </si>
  <si>
    <t>Intereses y Rendimientos (no incluidos en la Actividad de Inversión)</t>
  </si>
  <si>
    <t>3C0103</t>
  </si>
  <si>
    <t>Dividendos (no incluidos en la Actividad de Inversión)</t>
  </si>
  <si>
    <t>3C0111</t>
  </si>
  <si>
    <t>Regalías</t>
  </si>
  <si>
    <t>3C0112</t>
  </si>
  <si>
    <t>3C0104</t>
  </si>
  <si>
    <t>Menos pagos (salidas) por:</t>
  </si>
  <si>
    <t>3C0109</t>
  </si>
  <si>
    <t>3C0105</t>
  </si>
  <si>
    <t>Tributos</t>
  </si>
  <si>
    <t>3C0106</t>
  </si>
  <si>
    <t>Intereses y Rendimientos (no incluidos en la Actividad de Financiación)</t>
  </si>
  <si>
    <t>3C0107</t>
  </si>
  <si>
    <t>3C0113</t>
  </si>
  <si>
    <t>3C0108</t>
  </si>
  <si>
    <t>3C01ST</t>
  </si>
  <si>
    <t>Prestamos a Partes Relacionadas</t>
  </si>
  <si>
    <t>3C0209</t>
  </si>
  <si>
    <t>Venta de Subsidiarias y otras Unidades de Negocios</t>
  </si>
  <si>
    <t>3C0218</t>
  </si>
  <si>
    <t>3C0201</t>
  </si>
  <si>
    <t>Venta de Inversiones Inmobiliarias</t>
  </si>
  <si>
    <t>3C0213</t>
  </si>
  <si>
    <t>Venta de Inmuebles, Maquinaria y Equipo</t>
  </si>
  <si>
    <t>3C0202</t>
  </si>
  <si>
    <t>3C0203</t>
  </si>
  <si>
    <t>Intereses y Rendimientos</t>
  </si>
  <si>
    <t>3C0210</t>
  </si>
  <si>
    <t>Dividendos</t>
  </si>
  <si>
    <t>3C0211</t>
  </si>
  <si>
    <t>3C0204</t>
  </si>
  <si>
    <t>3C0212</t>
  </si>
  <si>
    <t>Compra de Subsidiarias y otras Unidades de Negocios</t>
  </si>
  <si>
    <t>3C0219</t>
  </si>
  <si>
    <t>Compra de Inversiones Financieras</t>
  </si>
  <si>
    <t>3C0205</t>
  </si>
  <si>
    <t>Compra de Inversiones Inmobiliarias</t>
  </si>
  <si>
    <t>3C0214</t>
  </si>
  <si>
    <t>Compra de Inmuebles, Maquinaria y Equipo</t>
  </si>
  <si>
    <t>3C0206</t>
  </si>
  <si>
    <t>Desembolsos por Obras en Curso de Inmuebles, Maquinaria y Equipo</t>
  </si>
  <si>
    <t>3C0215</t>
  </si>
  <si>
    <t xml:space="preserve">Compra y desarrollo de Activos Intangibles </t>
  </si>
  <si>
    <t>3C0207</t>
  </si>
  <si>
    <t>3C0208</t>
  </si>
  <si>
    <t>3C02ST</t>
  </si>
  <si>
    <t>ACTIVIDADES DE FINANCIACION</t>
  </si>
  <si>
    <t>Aumento de Sobregiros Bancarios</t>
  </si>
  <si>
    <t>3C0307</t>
  </si>
  <si>
    <t>Emisión y aceptación de Obligaciones Financieras</t>
  </si>
  <si>
    <t>3C0308</t>
  </si>
  <si>
    <t>3C0301</t>
  </si>
  <si>
    <t>Venta de Acciones Propias (Acciones en Tesorería)</t>
  </si>
  <si>
    <t>3C0309</t>
  </si>
  <si>
    <t>3C0303</t>
  </si>
  <si>
    <t>Amortización o pago de Sobregiros Bancarios</t>
  </si>
  <si>
    <t>3C0312</t>
  </si>
  <si>
    <t>Amortización o pago de Obligaciones Financieras</t>
  </si>
  <si>
    <t>3C0315</t>
  </si>
  <si>
    <t>Recompra de Acciones Propias (Acciones en Tesorería)</t>
  </si>
  <si>
    <t>3C0310</t>
  </si>
  <si>
    <t>3C0311</t>
  </si>
  <si>
    <t>Dividendos Pagados</t>
  </si>
  <si>
    <t>3C0305</t>
  </si>
  <si>
    <t>3C0306</t>
  </si>
  <si>
    <t>3C03ST</t>
  </si>
  <si>
    <t>3C0401</t>
  </si>
  <si>
    <t>3C0402</t>
  </si>
  <si>
    <t>Efecto de las Diferencias de Cambio del Efectivo y Equivalente de Efectivo</t>
  </si>
  <si>
    <t>3C0404</t>
  </si>
  <si>
    <t>Saldo Efectivo y Equivalente de Efectivo al Finalizar el Ejercicio</t>
  </si>
  <si>
    <t>3C04ST</t>
  </si>
  <si>
    <t>4C0101</t>
  </si>
  <si>
    <t>- Inmuebles, Maquinaria y Equipo</t>
  </si>
  <si>
    <t>4C0108</t>
  </si>
  <si>
    <t>- Activos Financieros disponibles para la Venta</t>
  </si>
  <si>
    <t>4C0120</t>
  </si>
  <si>
    <t xml:space="preserve">Ganancia (Pérdida) por Coberturas de Flujo de Efectivo y/o Coberturas de Inversión Neta en un Negocio en el Extranjero </t>
  </si>
  <si>
    <t>4C0121</t>
  </si>
  <si>
    <t>Ganancia (Pérdida) por Diferencias de Cambio</t>
  </si>
  <si>
    <t>4C0122</t>
  </si>
  <si>
    <t>Ingresos (gastos) reconocidos directamente en Patrimonio</t>
  </si>
  <si>
    <t>4C0117</t>
  </si>
  <si>
    <t>Transferencias netas de Resultados no Realizados</t>
  </si>
  <si>
    <t>4C0123</t>
  </si>
  <si>
    <t>Otras Transferencias netas</t>
  </si>
  <si>
    <t>4C0125</t>
  </si>
  <si>
    <t>4C0111</t>
  </si>
  <si>
    <t xml:space="preserve">Total de ingresos y gastos reconocidos </t>
  </si>
  <si>
    <t>4C0119</t>
  </si>
  <si>
    <t>Efecto acumulado de Cambios en Políticas Contables y Corrección de Errores</t>
  </si>
  <si>
    <t>4C0102</t>
  </si>
  <si>
    <t>Distribuciones o Asignaciones a reservas de utilidades efectuadas en el período</t>
  </si>
  <si>
    <t>4C0103</t>
  </si>
  <si>
    <t>4C0104</t>
  </si>
  <si>
    <t>Nuevos Aportes de accionistas</t>
  </si>
  <si>
    <t>4C0105</t>
  </si>
  <si>
    <t>Reducción de Capital o redención de Acc.  de Inversión</t>
  </si>
  <si>
    <t>4C0110</t>
  </si>
  <si>
    <t>4C0114</t>
  </si>
  <si>
    <t>Capitalización de partidas patrimoniales</t>
  </si>
  <si>
    <t>4C0109</t>
  </si>
  <si>
    <t>4C0107</t>
  </si>
  <si>
    <t>Conversión a moneda de presentación</t>
  </si>
  <si>
    <t>4C0124</t>
  </si>
  <si>
    <t>Otros incrementos o disminuciones de las partidas patrimoniales</t>
  </si>
  <si>
    <t>4C0112</t>
  </si>
  <si>
    <t>4C01ST</t>
  </si>
  <si>
    <t>4C0201</t>
  </si>
  <si>
    <t>4C0208</t>
  </si>
  <si>
    <t>4C0220</t>
  </si>
  <si>
    <t>4C0221</t>
  </si>
  <si>
    <t>4C0222</t>
  </si>
  <si>
    <t>4C0217</t>
  </si>
  <si>
    <t>4C0223</t>
  </si>
  <si>
    <t>4C0225</t>
  </si>
  <si>
    <t>4C0211</t>
  </si>
  <si>
    <t>4C0219</t>
  </si>
  <si>
    <t>4C0202</t>
  </si>
  <si>
    <t>4C0203</t>
  </si>
  <si>
    <t>4C0204</t>
  </si>
  <si>
    <t>4C0205</t>
  </si>
  <si>
    <t>4C0210</t>
  </si>
  <si>
    <t>4C0214</t>
  </si>
  <si>
    <t>4C0209</t>
  </si>
  <si>
    <t>4C0207</t>
  </si>
  <si>
    <t>4C0224</t>
  </si>
  <si>
    <t>4C0212</t>
  </si>
  <si>
    <t>4C02ST</t>
  </si>
  <si>
    <t>AÑO</t>
  </si>
  <si>
    <t>MES</t>
  </si>
  <si>
    <t>MESES</t>
  </si>
  <si>
    <t>AÑOS</t>
  </si>
  <si>
    <t>RAZÓN SOCIAL</t>
  </si>
  <si>
    <t>RUC</t>
  </si>
  <si>
    <t>DIRECCIÓN</t>
  </si>
  <si>
    <t>PERIODO</t>
  </si>
  <si>
    <t>SETIEMBRE</t>
  </si>
  <si>
    <t>ESTADO</t>
  </si>
  <si>
    <t>Visita nuestra tienda</t>
  </si>
  <si>
    <t>Facebook</t>
  </si>
  <si>
    <t>Correo</t>
  </si>
  <si>
    <t>tienda@perucontable.com</t>
  </si>
  <si>
    <t>PERÚ CONTABLE SAC</t>
  </si>
  <si>
    <t>www.perucontable.com/tienda/</t>
  </si>
  <si>
    <t>www.facebook.com/Perucontable</t>
  </si>
  <si>
    <t>RER</t>
  </si>
  <si>
    <t>RG</t>
  </si>
  <si>
    <t>REG.</t>
  </si>
  <si>
    <t>RMT</t>
  </si>
  <si>
    <t>VALOR FACTURADO PARA LA EXPORTACIÓN</t>
  </si>
  <si>
    <t>BASE IMPONIBLE DE LA OPERACIÓN GRAVADA</t>
  </si>
  <si>
    <t xml:space="preserve"> DESCUENTO DE LA BASE IMPONIBLE DE LA OPERACIÓN GRAVADA</t>
  </si>
  <si>
    <t>IGV Y/O IPM</t>
  </si>
  <si>
    <t>DESCUENTO - IGV Y/O IPM</t>
  </si>
  <si>
    <t>IMPORTE TOTAL DE LA LA OPERACIÓN</t>
  </si>
  <si>
    <t>OPERACIÓN GRAVADA CON EL IVAP</t>
  </si>
  <si>
    <t>EXONERADA</t>
  </si>
  <si>
    <t>INAFECTA</t>
  </si>
  <si>
    <t>IVAP</t>
  </si>
  <si>
    <t>NÚMERO CORRELATIVO DEL REGISTRO O CÓDIGO UNICO DE LA OPERACIÓN</t>
  </si>
  <si>
    <t>INFORMACIÓN DEL CLIENTE</t>
  </si>
  <si>
    <t>VALOR FACTURADO DE LA EXPORTACIÓN</t>
  </si>
  <si>
    <t xml:space="preserve">BASE IMPONIBLE DE LA OPERACIÓN GRAVADA </t>
  </si>
  <si>
    <t>IMPOR TOTAL DE LA OPER EXON O INAFECTA</t>
  </si>
  <si>
    <t>OTROS TRIBUTOS Y CARGOS QUE NO FORMAN PARTE DE LA BASE IMPONIBLE</t>
  </si>
  <si>
    <t>IMPORTE TOTAL DEL COMPROBANTE DE PAGO</t>
  </si>
  <si>
    <t>REFERENCIA DEL COMPR DE PAGO O DOCUMENTO ORIGINAL QUE SE MODIFICA</t>
  </si>
  <si>
    <t>FECHA DE VENCIMIENTO Y/O PAGO</t>
  </si>
  <si>
    <t xml:space="preserve">N° SERIE </t>
  </si>
  <si>
    <t>DOC DE IDENTIDAD</t>
  </si>
  <si>
    <t>N° DEL COMP DE PAGO O DOC</t>
  </si>
  <si>
    <t>Jr. Mateo Pumacahua N° 1163 - Jesús Maria</t>
  </si>
  <si>
    <t>'215750841</t>
  </si>
  <si>
    <t>140100</t>
  </si>
  <si>
    <t>VASQUEZ MEJIA ALEX JEIBER</t>
  </si>
  <si>
    <t>20170500</t>
  </si>
  <si>
    <t>05-0001</t>
  </si>
  <si>
    <t>M1</t>
  </si>
  <si>
    <t>02/05/2017</t>
  </si>
  <si>
    <t/>
  </si>
  <si>
    <t>0001</t>
  </si>
  <si>
    <t>10475894630</t>
  </si>
  <si>
    <t>03/05/2017</t>
  </si>
  <si>
    <t>3.253</t>
  </si>
  <si>
    <t>CLIENTES VARIOS</t>
  </si>
  <si>
    <t>05-0002</t>
  </si>
  <si>
    <t>05/05/2017</t>
  </si>
  <si>
    <t>050</t>
  </si>
  <si>
    <t>ANULADOS</t>
  </si>
  <si>
    <t>10/05/2017</t>
  </si>
  <si>
    <t>14/04/2017</t>
  </si>
  <si>
    <t>20170400</t>
  </si>
  <si>
    <t>04-00010</t>
  </si>
  <si>
    <t>1000</t>
  </si>
  <si>
    <t>180</t>
  </si>
  <si>
    <t>1180</t>
  </si>
  <si>
    <t>14/02/2017</t>
  </si>
  <si>
    <t>20170200</t>
  </si>
  <si>
    <t>02-00124</t>
  </si>
  <si>
    <t>REGISTRO DE COMPRAS DEL MES DE MAYO DE 2017</t>
  </si>
  <si>
    <t>3.25</t>
  </si>
  <si>
    <t>001 - 050</t>
  </si>
  <si>
    <t>T*O*T*A*L</t>
  </si>
  <si>
    <t>5000</t>
  </si>
  <si>
    <t>05-0003</t>
  </si>
  <si>
    <t>2500</t>
  </si>
  <si>
    <t>05-0004</t>
  </si>
  <si>
    <t>2118.64</t>
  </si>
  <si>
    <t>381.36</t>
  </si>
  <si>
    <t>762.71</t>
  </si>
  <si>
    <t>5762.71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</si>
</sst>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quot;€&quot;* #,##0.00_ ;_ &quot;€&quot;* \-#,##0.00_ ;_ &quot;€&quot;* &quot;-&quot;??_ ;_ @_ "/>
    <numFmt numFmtId="167" formatCode="_ &quot;S. &quot;* #,##0.00_ ;_ &quot;S. &quot;* \-#,##0.00_ ;_ &quot;S. &quot;* &quot;-&quot;??_ ;_ @_ "/>
  </numFmts>
  <fonts count="48" x14ac:knownFonts="1">
    <font>
      <sz val="11"/>
      <color theme="1"/>
      <name val="Calibri"/>
      <family val="2"/>
      <scheme val="minor"/>
    </font>
    <font>
      <sz val="11"/>
      <color theme="1"/>
      <name val="Calibri"/>
      <family val="2"/>
      <scheme val="minor"/>
    </font>
    <font>
      <sz val="10"/>
      <name val="Arial"/>
      <family val="2"/>
    </font>
    <font>
      <b/>
      <sz val="11"/>
      <name val="Courier New"/>
      <family val="3"/>
    </font>
    <font>
      <sz val="8"/>
      <color theme="1"/>
      <name val="Courier New"/>
      <family val="3"/>
    </font>
    <font>
      <sz val="8"/>
      <color rgb="FFFF0000"/>
      <name val="Courier New"/>
      <family val="3"/>
    </font>
    <font>
      <sz val="8"/>
      <color theme="1"/>
      <name val="Calibri"/>
      <family val="2"/>
      <scheme val="minor"/>
    </font>
    <font>
      <sz val="10"/>
      <color theme="1"/>
      <name val="Calibri"/>
      <family val="2"/>
      <scheme val="minor"/>
    </font>
    <font>
      <sz val="9"/>
      <color theme="1"/>
      <name val="Courier New"/>
      <family val="3"/>
    </font>
    <font>
      <sz val="11"/>
      <color theme="1"/>
      <name val="Courier New"/>
      <family val="3"/>
    </font>
    <font>
      <b/>
      <sz val="11"/>
      <name val="Arial"/>
      <family val="2"/>
    </font>
    <font>
      <sz val="11"/>
      <name val="Arial"/>
      <family val="2"/>
    </font>
    <font>
      <sz val="11"/>
      <name val="Arial Narrow"/>
      <family val="2"/>
    </font>
    <font>
      <b/>
      <sz val="12"/>
      <color theme="0"/>
      <name val="Arial"/>
      <family val="2"/>
    </font>
    <font>
      <sz val="9"/>
      <name val="Arial Narrow"/>
      <family val="2"/>
    </font>
    <font>
      <b/>
      <sz val="12"/>
      <name val="Arial Narrow"/>
      <family val="2"/>
    </font>
    <font>
      <sz val="8"/>
      <name val="Arial Narrow"/>
      <family val="2"/>
    </font>
    <font>
      <sz val="8"/>
      <color theme="1"/>
      <name val="Arial Narrow"/>
      <family val="2"/>
    </font>
    <font>
      <sz val="11"/>
      <color rgb="FF002060"/>
      <name val="Calibri"/>
      <family val="2"/>
      <scheme val="minor"/>
    </font>
    <font>
      <b/>
      <sz val="11"/>
      <name val="Calibri"/>
      <family val="2"/>
      <scheme val="minor"/>
    </font>
    <font>
      <b/>
      <sz val="10"/>
      <name val="Arial"/>
      <family val="2"/>
    </font>
    <font>
      <sz val="10"/>
      <color indexed="8"/>
      <name val="Arial"/>
      <family val="2"/>
    </font>
    <font>
      <b/>
      <u/>
      <sz val="12"/>
      <name val="Arial"/>
      <family val="2"/>
    </font>
    <font>
      <sz val="10"/>
      <name val="Verdana"/>
      <family val="2"/>
    </font>
    <font>
      <sz val="11"/>
      <name val="Calibri"/>
      <family val="2"/>
      <scheme val="minor"/>
    </font>
    <font>
      <b/>
      <u/>
      <sz val="10"/>
      <name val="Verdana"/>
      <family val="2"/>
    </font>
    <font>
      <b/>
      <sz val="16"/>
      <name val="Calibri"/>
      <family val="2"/>
      <scheme val="minor"/>
    </font>
    <font>
      <sz val="11"/>
      <name val="Calibri"/>
      <family val="2"/>
    </font>
    <font>
      <sz val="9"/>
      <name val="Arial"/>
      <family val="2"/>
    </font>
    <font>
      <sz val="9"/>
      <name val="Calibri"/>
      <family val="2"/>
    </font>
    <font>
      <b/>
      <sz val="10"/>
      <name val="Calibri"/>
      <family val="2"/>
    </font>
    <font>
      <sz val="10"/>
      <name val="Calibri"/>
      <family val="2"/>
    </font>
    <font>
      <b/>
      <sz val="8"/>
      <name val="Arial"/>
      <family val="2"/>
    </font>
    <font>
      <sz val="8"/>
      <name val="Arial"/>
      <family val="2"/>
    </font>
    <font>
      <b/>
      <sz val="10"/>
      <name val="Arial Narrow"/>
      <family val="2"/>
    </font>
    <font>
      <sz val="10"/>
      <name val="Arial Narrow"/>
      <family val="2"/>
    </font>
    <font>
      <sz val="16"/>
      <color theme="8" tint="-0.249977111117893"/>
      <name val="Arial Black"/>
      <family val="2"/>
    </font>
    <font>
      <sz val="14"/>
      <color rgb="FF00B050"/>
      <name val="Arial Black"/>
      <family val="2"/>
    </font>
    <font>
      <sz val="12"/>
      <color rgb="FF00B050"/>
      <name val="Arial Black"/>
      <family val="2"/>
    </font>
    <font>
      <sz val="14"/>
      <color rgb="FFFF0000"/>
      <name val="Times New Roman"/>
      <family val="1"/>
    </font>
    <font>
      <u/>
      <sz val="11"/>
      <color theme="10"/>
      <name val="Calibri"/>
      <family val="2"/>
      <scheme val="minor"/>
    </font>
    <font>
      <u/>
      <sz val="11"/>
      <color rgb="FF0070C0"/>
      <name val="Calibri"/>
      <family val="2"/>
      <scheme val="minor"/>
    </font>
    <font>
      <sz val="11"/>
      <color rgb="FF0070C0"/>
      <name val="Calibri"/>
      <family val="2"/>
      <scheme val="minor"/>
    </font>
    <font>
      <b/>
      <sz val="8"/>
      <color rgb="FF002060"/>
      <name val="Courier New"/>
      <family val="3"/>
    </font>
    <font>
      <sz val="8"/>
      <color rgb="FF002060"/>
      <name val="Courier New"/>
      <family val="3"/>
    </font>
    <font>
      <sz val="9"/>
      <color rgb="FF002060"/>
      <name val="Courier New"/>
      <family val="3"/>
    </font>
    <font>
      <b/>
      <sz val="8"/>
      <name val="Arial Narrow"/>
      <family val="2"/>
    </font>
    <font>
      <sz val="9"/>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auto="1"/>
      </right>
      <top/>
      <bottom style="medium">
        <color auto="1"/>
      </bottom>
      <diagonal/>
    </border>
    <border>
      <left/>
      <right style="thin">
        <color indexed="64"/>
      </right>
      <top style="thin">
        <color indexed="64"/>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10">
    <xf numFmtId="0" fontId="0" fillId="0" borderId="0"/>
    <xf numFmtId="0" fontId="2" fillId="0" borderId="0"/>
    <xf numFmtId="0" fontId="2" fillId="0" borderId="0"/>
    <xf numFmtId="0" fontId="21" fillId="0" borderId="0"/>
    <xf numFmtId="0" fontId="1" fillId="0" borderId="0"/>
    <xf numFmtId="0" fontId="1" fillId="0" borderId="0"/>
    <xf numFmtId="0" fontId="1" fillId="0" borderId="0"/>
    <xf numFmtId="0" fontId="21" fillId="0" borderId="0"/>
    <xf numFmtId="0" fontId="40" fillId="0" borderId="0" applyNumberFormat="0" applyFill="0" applyBorder="0" applyAlignment="0" applyProtection="0"/>
    <xf numFmtId="166" fontId="2" fillId="0" borderId="0" applyFont="0" applyFill="0" applyBorder="0" applyAlignment="0" applyProtection="0"/>
  </cellStyleXfs>
  <cellXfs count="229">
    <xf numFmtId="0" fontId="0" fillId="0" borderId="0" xfId="0"/>
    <xf numFmtId="0" fontId="1" fillId="0" borderId="0" xfId="0" applyFont="1" applyAlignment="1">
      <alignment horizontal="left"/>
    </xf>
    <xf numFmtId="0" fontId="4" fillId="0" borderId="0" xfId="0" applyFont="1"/>
    <xf numFmtId="49" fontId="4" fillId="0" borderId="0" xfId="0" applyNumberFormat="1" applyFont="1"/>
    <xf numFmtId="0" fontId="4" fillId="0" borderId="0" xfId="0" applyFont="1" applyAlignment="1">
      <alignment horizontal="left"/>
    </xf>
    <xf numFmtId="4" fontId="4" fillId="0" borderId="0" xfId="0" applyNumberFormat="1" applyFont="1"/>
    <xf numFmtId="0" fontId="6" fillId="0" borderId="0" xfId="0" applyFont="1"/>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7" fillId="0" borderId="0" xfId="0" applyFont="1"/>
    <xf numFmtId="0" fontId="4" fillId="4" borderId="1" xfId="0" applyFont="1" applyFill="1" applyBorder="1" applyAlignment="1">
      <alignment horizontal="left" vertical="center"/>
    </xf>
    <xf numFmtId="4" fontId="4" fillId="4" borderId="1"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0" fontId="6" fillId="0" borderId="0" xfId="0" applyFont="1" applyAlignment="1">
      <alignment horizontal="center" vertical="center"/>
    </xf>
    <xf numFmtId="49" fontId="9" fillId="0" borderId="0" xfId="0" applyNumberFormat="1" applyFont="1"/>
    <xf numFmtId="49" fontId="9" fillId="2" borderId="0" xfId="0" applyNumberFormat="1" applyFont="1" applyFill="1"/>
    <xf numFmtId="49" fontId="9" fillId="0" borderId="0" xfId="0" applyNumberFormat="1" applyFont="1" applyAlignment="1">
      <alignment horizontal="left"/>
    </xf>
    <xf numFmtId="4" fontId="9" fillId="0" borderId="0" xfId="0" applyNumberFormat="1" applyFont="1"/>
    <xf numFmtId="0" fontId="11" fillId="0" borderId="0" xfId="2" applyFont="1" applyAlignment="1" applyProtection="1">
      <alignment horizontal="center" vertical="center"/>
      <protection locked="0"/>
    </xf>
    <xf numFmtId="0" fontId="11" fillId="0" borderId="0" xfId="2" applyFont="1" applyAlignment="1">
      <alignment horizontal="center" vertical="center"/>
    </xf>
    <xf numFmtId="0" fontId="10" fillId="0" borderId="0" xfId="2" applyFont="1" applyAlignment="1">
      <alignment horizontal="center" vertical="center"/>
    </xf>
    <xf numFmtId="0" fontId="10" fillId="0" borderId="0" xfId="2"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3" fillId="0" borderId="0" xfId="2" applyFont="1"/>
    <xf numFmtId="0" fontId="14" fillId="0" borderId="0" xfId="2" applyFont="1" applyProtection="1">
      <protection locked="0"/>
    </xf>
    <xf numFmtId="0" fontId="15" fillId="0" borderId="0" xfId="2" applyFont="1" applyAlignment="1" applyProtection="1">
      <alignment horizontal="left"/>
      <protection locked="0"/>
    </xf>
    <xf numFmtId="0" fontId="14" fillId="0" borderId="0" xfId="2" applyFont="1" applyAlignment="1" applyProtection="1">
      <alignment horizontal="left"/>
      <protection locked="0"/>
    </xf>
    <xf numFmtId="0" fontId="2" fillId="0" borderId="0" xfId="2" applyProtection="1">
      <protection locked="0"/>
    </xf>
    <xf numFmtId="0" fontId="4" fillId="6" borderId="2" xfId="0" quotePrefix="1" applyFont="1" applyFill="1" applyBorder="1" applyAlignment="1">
      <alignment horizontal="center" vertical="center"/>
    </xf>
    <xf numFmtId="0" fontId="18" fillId="7" borderId="2" xfId="0" applyFont="1" applyFill="1" applyBorder="1" applyAlignment="1">
      <alignment horizontal="center" wrapText="1"/>
    </xf>
    <xf numFmtId="0" fontId="20" fillId="2" borderId="2" xfId="0" applyFont="1" applyFill="1" applyBorder="1" applyAlignment="1">
      <alignment horizontal="center"/>
    </xf>
    <xf numFmtId="0" fontId="20" fillId="2" borderId="2" xfId="0" applyFont="1" applyFill="1" applyBorder="1" applyAlignment="1"/>
    <xf numFmtId="0" fontId="2" fillId="2" borderId="2" xfId="3" applyFont="1" applyFill="1" applyBorder="1" applyAlignment="1">
      <alignment horizontal="center"/>
    </xf>
    <xf numFmtId="0" fontId="2" fillId="2" borderId="2" xfId="3" applyFont="1" applyFill="1" applyBorder="1" applyAlignment="1">
      <alignment horizontal="left"/>
    </xf>
    <xf numFmtId="0" fontId="20" fillId="2" borderId="2" xfId="0" applyFont="1" applyFill="1" applyBorder="1"/>
    <xf numFmtId="0" fontId="2" fillId="0" borderId="2" xfId="0" applyFont="1" applyFill="1" applyBorder="1" applyAlignment="1">
      <alignment horizontal="left"/>
    </xf>
    <xf numFmtId="0" fontId="2" fillId="0" borderId="2" xfId="0" applyFont="1" applyFill="1" applyBorder="1"/>
    <xf numFmtId="0" fontId="2" fillId="0" borderId="2" xfId="0" applyFont="1" applyFill="1" applyBorder="1" applyAlignment="1">
      <alignment wrapText="1"/>
    </xf>
    <xf numFmtId="0" fontId="2" fillId="0" borderId="2" xfId="0" applyFont="1" applyFill="1" applyBorder="1" applyAlignment="1"/>
    <xf numFmtId="0" fontId="22" fillId="2" borderId="0" xfId="0" applyFont="1" applyFill="1" applyAlignment="1">
      <alignment horizontal="left"/>
    </xf>
    <xf numFmtId="0" fontId="20" fillId="2" borderId="2" xfId="0" applyFont="1" applyFill="1" applyBorder="1" applyAlignment="1">
      <alignment horizontal="left"/>
    </xf>
    <xf numFmtId="49" fontId="2" fillId="0" borderId="2" xfId="0" applyNumberFormat="1" applyFont="1" applyFill="1" applyBorder="1" applyAlignment="1">
      <alignment horizontal="center" vertical="top"/>
    </xf>
    <xf numFmtId="0" fontId="2" fillId="0" borderId="2" xfId="0" applyFont="1" applyFill="1" applyBorder="1" applyAlignment="1">
      <alignment horizontal="justify"/>
    </xf>
    <xf numFmtId="0" fontId="2" fillId="0" borderId="2" xfId="0" applyFont="1" applyFill="1" applyBorder="1" applyAlignment="1">
      <alignment horizontal="justify" vertical="top" wrapText="1"/>
    </xf>
    <xf numFmtId="0" fontId="2" fillId="0" borderId="2" xfId="4" applyFont="1" applyFill="1" applyBorder="1" applyAlignment="1">
      <alignment horizontal="justify" vertical="top" wrapText="1"/>
    </xf>
    <xf numFmtId="49" fontId="2" fillId="0" borderId="2" xfId="0" applyNumberFormat="1" applyFont="1" applyFill="1" applyBorder="1" applyAlignment="1">
      <alignment horizontal="justify"/>
    </xf>
    <xf numFmtId="0" fontId="2" fillId="0" borderId="2" xfId="0" applyFont="1" applyFill="1" applyBorder="1" applyAlignment="1">
      <alignment horizontal="justify" wrapText="1"/>
    </xf>
    <xf numFmtId="0" fontId="23" fillId="0" borderId="2" xfId="0" applyFont="1" applyFill="1" applyBorder="1"/>
    <xf numFmtId="0" fontId="20" fillId="2" borderId="2" xfId="0" applyFont="1" applyFill="1" applyBorder="1" applyAlignment="1">
      <alignment horizontal="left" wrapText="1"/>
    </xf>
    <xf numFmtId="0" fontId="22" fillId="2" borderId="12" xfId="0" applyFont="1" applyFill="1" applyBorder="1" applyAlignment="1"/>
    <xf numFmtId="0" fontId="22" fillId="2" borderId="13" xfId="0" applyFont="1" applyFill="1" applyBorder="1" applyAlignment="1"/>
    <xf numFmtId="0" fontId="24" fillId="0" borderId="0" xfId="0" applyFont="1" applyAlignment="1"/>
    <xf numFmtId="49" fontId="20" fillId="0" borderId="0" xfId="0" applyNumberFormat="1" applyFont="1" applyFill="1" applyBorder="1" applyAlignment="1"/>
    <xf numFmtId="49" fontId="2" fillId="0" borderId="0" xfId="0" applyNumberFormat="1" applyFont="1" applyFill="1" applyBorder="1" applyAlignment="1"/>
    <xf numFmtId="49" fontId="22" fillId="2" borderId="0" xfId="0" applyNumberFormat="1" applyFont="1" applyFill="1" applyAlignment="1">
      <alignment horizontal="left"/>
    </xf>
    <xf numFmtId="49" fontId="22" fillId="0" borderId="0" xfId="0" applyNumberFormat="1" applyFont="1" applyFill="1" applyAlignment="1">
      <alignment horizontal="left"/>
    </xf>
    <xf numFmtId="0" fontId="22" fillId="0" borderId="0" xfId="0" applyFont="1" applyFill="1" applyAlignment="1">
      <alignment horizontal="center"/>
    </xf>
    <xf numFmtId="0" fontId="22" fillId="0" borderId="0" xfId="5" applyFont="1" applyFill="1" applyAlignment="1">
      <alignment horizontal="left"/>
    </xf>
    <xf numFmtId="0" fontId="25" fillId="0" borderId="0" xfId="0" quotePrefix="1" applyFont="1" applyFill="1" applyAlignment="1">
      <alignment horizontal="left"/>
    </xf>
    <xf numFmtId="0" fontId="24" fillId="0" borderId="0" xfId="5" applyFont="1" applyFill="1" applyAlignment="1"/>
    <xf numFmtId="0" fontId="24" fillId="0" borderId="0" xfId="5" applyFont="1" applyFill="1" applyAlignment="1">
      <alignment horizontal="center"/>
    </xf>
    <xf numFmtId="0" fontId="22" fillId="0" borderId="0" xfId="6" applyFont="1" applyFill="1" applyAlignment="1">
      <alignment horizontal="left"/>
    </xf>
    <xf numFmtId="0" fontId="24" fillId="0" borderId="0" xfId="6" applyFont="1" applyFill="1" applyAlignment="1"/>
    <xf numFmtId="0" fontId="19" fillId="0" borderId="0" xfId="0" applyFont="1" applyAlignment="1"/>
    <xf numFmtId="0" fontId="20" fillId="0" borderId="2" xfId="0" applyFont="1" applyFill="1" applyBorder="1" applyAlignment="1">
      <alignment horizontal="left"/>
    </xf>
    <xf numFmtId="0" fontId="20" fillId="2" borderId="14" xfId="0" applyFont="1" applyFill="1" applyBorder="1" applyAlignment="1"/>
    <xf numFmtId="0" fontId="20" fillId="0" borderId="2" xfId="0" applyFont="1" applyFill="1" applyBorder="1" applyAlignment="1">
      <alignment horizontal="center"/>
    </xf>
    <xf numFmtId="0" fontId="20" fillId="0" borderId="2" xfId="0" applyFont="1" applyFill="1" applyBorder="1" applyAlignment="1"/>
    <xf numFmtId="0" fontId="20" fillId="2" borderId="1" xfId="0" applyFont="1" applyFill="1" applyBorder="1" applyAlignment="1">
      <alignment horizontal="center"/>
    </xf>
    <xf numFmtId="0" fontId="20" fillId="2" borderId="2" xfId="7" applyFont="1" applyFill="1" applyBorder="1" applyAlignment="1">
      <alignment horizontal="center"/>
    </xf>
    <xf numFmtId="0" fontId="20" fillId="2" borderId="2" xfId="7" applyFont="1" applyFill="1" applyBorder="1" applyAlignment="1">
      <alignment horizontal="left"/>
    </xf>
    <xf numFmtId="49" fontId="20" fillId="2" borderId="2" xfId="0" applyNumberFormat="1" applyFont="1" applyFill="1" applyBorder="1" applyAlignment="1">
      <alignment horizontal="center"/>
    </xf>
    <xf numFmtId="49" fontId="24" fillId="0" borderId="2" xfId="0" applyNumberFormat="1" applyFont="1" applyBorder="1" applyAlignment="1">
      <alignment horizontal="center"/>
    </xf>
    <xf numFmtId="49" fontId="24" fillId="0" borderId="2" xfId="0" applyNumberFormat="1" applyFont="1" applyBorder="1" applyAlignment="1"/>
    <xf numFmtId="49" fontId="20" fillId="0" borderId="2" xfId="0" applyNumberFormat="1" applyFont="1" applyFill="1" applyBorder="1" applyAlignment="1">
      <alignment horizontal="center"/>
    </xf>
    <xf numFmtId="0" fontId="20" fillId="0" borderId="2" xfId="5" applyFont="1" applyFill="1" applyBorder="1" applyAlignment="1">
      <alignment horizontal="center"/>
    </xf>
    <xf numFmtId="0" fontId="20" fillId="0" borderId="2" xfId="5" applyFont="1" applyFill="1" applyBorder="1" applyAlignment="1">
      <alignment horizontal="left"/>
    </xf>
    <xf numFmtId="0" fontId="20" fillId="0" borderId="2" xfId="5" applyFont="1" applyFill="1" applyBorder="1" applyAlignment="1">
      <alignment horizontal="center" vertical="center"/>
    </xf>
    <xf numFmtId="0" fontId="19" fillId="0" borderId="2" xfId="5" applyFont="1" applyFill="1" applyBorder="1" applyAlignment="1">
      <alignment horizontal="center"/>
    </xf>
    <xf numFmtId="0" fontId="19" fillId="0" borderId="2" xfId="0" applyFont="1" applyBorder="1" applyAlignment="1"/>
    <xf numFmtId="0" fontId="26" fillId="0" borderId="0" xfId="0" applyFont="1" applyFill="1" applyAlignment="1"/>
    <xf numFmtId="0" fontId="2" fillId="0" borderId="0" xfId="0" applyFont="1" applyFill="1" applyAlignment="1">
      <alignment horizontal="center"/>
    </xf>
    <xf numFmtId="0" fontId="20" fillId="0" borderId="2" xfId="6" applyFont="1" applyFill="1" applyBorder="1" applyAlignment="1">
      <alignment horizontal="left"/>
    </xf>
    <xf numFmtId="49" fontId="2" fillId="0" borderId="2" xfId="0" applyNumberFormat="1" applyFont="1" applyFill="1" applyBorder="1" applyAlignment="1">
      <alignment horizontal="center"/>
    </xf>
    <xf numFmtId="165" fontId="2" fillId="2" borderId="2" xfId="0" applyNumberFormat="1" applyFont="1" applyFill="1" applyBorder="1" applyAlignment="1">
      <alignment horizontal="center"/>
    </xf>
    <xf numFmtId="0" fontId="2" fillId="2" borderId="2" xfId="0" applyFont="1" applyFill="1" applyBorder="1"/>
    <xf numFmtId="49" fontId="20" fillId="2" borderId="15" xfId="0" applyNumberFormat="1" applyFont="1" applyFill="1" applyBorder="1" applyAlignment="1">
      <alignment horizontal="center"/>
    </xf>
    <xf numFmtId="0" fontId="20" fillId="2" borderId="16" xfId="0" applyFont="1" applyFill="1" applyBorder="1" applyAlignment="1">
      <alignment horizontal="left"/>
    </xf>
    <xf numFmtId="0" fontId="2" fillId="2" borderId="2" xfId="7" applyFont="1" applyFill="1" applyBorder="1" applyAlignment="1">
      <alignment horizontal="center" wrapText="1"/>
    </xf>
    <xf numFmtId="0" fontId="2" fillId="2" borderId="2" xfId="7" applyFont="1" applyFill="1" applyBorder="1" applyAlignment="1">
      <alignment horizontal="left" wrapText="1"/>
    </xf>
    <xf numFmtId="49" fontId="2" fillId="0" borderId="2" xfId="0" applyNumberFormat="1" applyFont="1" applyFill="1" applyBorder="1" applyAlignment="1">
      <alignment horizontal="center" wrapText="1"/>
    </xf>
    <xf numFmtId="49" fontId="2" fillId="2" borderId="2" xfId="0" applyNumberFormat="1" applyFont="1" applyFill="1" applyBorder="1" applyAlignment="1">
      <alignment horizontal="center" wrapText="1"/>
    </xf>
    <xf numFmtId="0" fontId="2" fillId="2" borderId="2" xfId="0" applyFont="1" applyFill="1" applyBorder="1" applyAlignment="1">
      <alignment wrapText="1"/>
    </xf>
    <xf numFmtId="0" fontId="24" fillId="0" borderId="2" xfId="0" applyFont="1" applyBorder="1" applyAlignment="1"/>
    <xf numFmtId="49" fontId="2" fillId="2" borderId="2" xfId="0" applyNumberFormat="1" applyFont="1" applyFill="1" applyBorder="1" applyAlignment="1">
      <alignment horizontal="center"/>
    </xf>
    <xf numFmtId="0" fontId="2" fillId="2" borderId="2" xfId="0" applyFont="1" applyFill="1" applyBorder="1" applyAlignment="1"/>
    <xf numFmtId="49" fontId="2" fillId="0" borderId="2" xfId="5" applyNumberFormat="1" applyFont="1" applyFill="1" applyBorder="1" applyAlignment="1">
      <alignment horizontal="center"/>
    </xf>
    <xf numFmtId="0" fontId="2" fillId="0" borderId="2" xfId="5" applyFont="1" applyFill="1" applyBorder="1" applyAlignment="1"/>
    <xf numFmtId="0" fontId="2" fillId="0" borderId="2" xfId="5" quotePrefix="1" applyFont="1" applyFill="1" applyBorder="1" applyAlignment="1">
      <alignment horizontal="center" vertical="center"/>
    </xf>
    <xf numFmtId="0" fontId="2" fillId="0" borderId="2" xfId="5" applyFont="1" applyFill="1" applyBorder="1" applyAlignment="1">
      <alignment horizontal="left" vertical="center"/>
    </xf>
    <xf numFmtId="0" fontId="24" fillId="0" borderId="2" xfId="5" applyFont="1" applyFill="1" applyBorder="1" applyAlignment="1">
      <alignment horizontal="center"/>
    </xf>
    <xf numFmtId="0" fontId="20" fillId="0" borderId="2" xfId="5" quotePrefix="1" applyFont="1" applyFill="1" applyBorder="1" applyAlignment="1">
      <alignment horizontal="center" vertical="center"/>
    </xf>
    <xf numFmtId="0" fontId="10" fillId="0" borderId="2" xfId="5" applyFont="1" applyFill="1" applyBorder="1" applyAlignment="1"/>
    <xf numFmtId="49" fontId="2" fillId="0" borderId="2" xfId="5" quotePrefix="1" applyNumberFormat="1" applyFont="1" applyFill="1" applyBorder="1" applyAlignment="1">
      <alignment horizontal="center"/>
    </xf>
    <xf numFmtId="0" fontId="2" fillId="0" borderId="2" xfId="0" applyNumberFormat="1" applyFont="1" applyFill="1" applyBorder="1" applyAlignment="1"/>
    <xf numFmtId="0" fontId="2" fillId="0" borderId="2" xfId="0" applyFont="1" applyFill="1" applyBorder="1" applyAlignment="1">
      <alignment horizontal="center" vertical="center"/>
    </xf>
    <xf numFmtId="0" fontId="2" fillId="0" borderId="2" xfId="5" quotePrefix="1" applyFont="1" applyFill="1" applyBorder="1" applyAlignment="1">
      <alignment horizontal="center"/>
    </xf>
    <xf numFmtId="49" fontId="20" fillId="2" borderId="17" xfId="0" applyNumberFormat="1" applyFont="1" applyFill="1" applyBorder="1" applyAlignment="1">
      <alignment horizontal="center"/>
    </xf>
    <xf numFmtId="0" fontId="2" fillId="0" borderId="2" xfId="0" quotePrefix="1" applyFont="1" applyFill="1" applyBorder="1" applyAlignment="1">
      <alignment horizontal="center"/>
    </xf>
    <xf numFmtId="49" fontId="23" fillId="0" borderId="2" xfId="0" applyNumberFormat="1" applyFont="1" applyFill="1" applyBorder="1" applyAlignment="1">
      <alignment horizontal="center" vertical="center"/>
    </xf>
    <xf numFmtId="49" fontId="2" fillId="0" borderId="2" xfId="5" quotePrefix="1" applyNumberFormat="1" applyFont="1" applyFill="1" applyBorder="1" applyAlignment="1">
      <alignment horizontal="center" vertical="center"/>
    </xf>
    <xf numFmtId="0" fontId="24" fillId="0" borderId="2" xfId="5" applyFont="1" applyFill="1" applyBorder="1" applyAlignment="1">
      <alignment horizontal="center" vertical="center"/>
    </xf>
    <xf numFmtId="0" fontId="11" fillId="0" borderId="2" xfId="5" applyFont="1" applyFill="1" applyBorder="1" applyAlignment="1"/>
    <xf numFmtId="0" fontId="2" fillId="0" borderId="2" xfId="5" applyFont="1" applyFill="1" applyBorder="1" applyAlignment="1">
      <alignment horizontal="center"/>
    </xf>
    <xf numFmtId="49" fontId="2" fillId="0" borderId="2" xfId="0" quotePrefix="1" applyNumberFormat="1" applyFont="1" applyFill="1" applyBorder="1" applyAlignment="1">
      <alignment horizontal="center" wrapText="1"/>
    </xf>
    <xf numFmtId="0" fontId="2" fillId="0" borderId="2" xfId="0" applyFont="1" applyFill="1" applyBorder="1" applyAlignment="1">
      <alignment horizontal="center"/>
    </xf>
    <xf numFmtId="0" fontId="24" fillId="0" borderId="2" xfId="5" applyFont="1" applyFill="1" applyBorder="1" applyAlignment="1"/>
    <xf numFmtId="0" fontId="2" fillId="0" borderId="2" xfId="5" applyFont="1" applyFill="1" applyBorder="1" applyAlignment="1">
      <alignment horizontal="left"/>
    </xf>
    <xf numFmtId="0" fontId="2" fillId="2" borderId="2" xfId="0" quotePrefix="1" applyFont="1" applyFill="1" applyBorder="1" applyAlignment="1">
      <alignment horizontal="left"/>
    </xf>
    <xf numFmtId="49" fontId="24" fillId="0" borderId="2" xfId="5" applyNumberFormat="1" applyFont="1" applyFill="1" applyBorder="1" applyAlignment="1">
      <alignment horizontal="center"/>
    </xf>
    <xf numFmtId="0" fontId="2" fillId="0" borderId="2" xfId="0" applyFont="1" applyFill="1" applyBorder="1" applyAlignment="1">
      <alignment horizontal="left" vertical="center"/>
    </xf>
    <xf numFmtId="0" fontId="24" fillId="0" borderId="2" xfId="5" quotePrefix="1" applyFont="1" applyFill="1" applyBorder="1" applyAlignment="1">
      <alignment horizontal="center"/>
    </xf>
    <xf numFmtId="0" fontId="23" fillId="0" borderId="2" xfId="5" applyFont="1" applyFill="1" applyBorder="1" applyAlignment="1"/>
    <xf numFmtId="0" fontId="2" fillId="2" borderId="0" xfId="0" applyFont="1" applyFill="1" applyAlignment="1">
      <alignment horizontal="left"/>
    </xf>
    <xf numFmtId="0" fontId="27" fillId="2" borderId="0" xfId="0" applyFont="1" applyFill="1"/>
    <xf numFmtId="0" fontId="23" fillId="0" borderId="2" xfId="5" applyFont="1" applyFill="1" applyBorder="1" applyAlignment="1">
      <alignment horizontal="left"/>
    </xf>
    <xf numFmtId="0" fontId="28" fillId="0" borderId="2" xfId="0" applyNumberFormat="1" applyFont="1" applyFill="1" applyBorder="1" applyAlignment="1"/>
    <xf numFmtId="49" fontId="20" fillId="2" borderId="18" xfId="0" applyNumberFormat="1" applyFont="1" applyFill="1" applyBorder="1" applyAlignment="1">
      <alignment horizontal="center"/>
    </xf>
    <xf numFmtId="0" fontId="20" fillId="2" borderId="19" xfId="0" applyFont="1" applyFill="1" applyBorder="1" applyAlignment="1">
      <alignment horizontal="left"/>
    </xf>
    <xf numFmtId="0" fontId="20" fillId="2" borderId="20" xfId="0" applyFont="1" applyFill="1" applyBorder="1" applyAlignment="1"/>
    <xf numFmtId="165" fontId="2" fillId="0" borderId="2" xfId="0" applyNumberFormat="1" applyFont="1" applyFill="1" applyBorder="1" applyAlignment="1">
      <alignment horizontal="center"/>
    </xf>
    <xf numFmtId="0" fontId="2" fillId="0" borderId="2" xfId="7" applyFont="1" applyFill="1" applyBorder="1" applyAlignment="1">
      <alignment horizontal="center" wrapText="1"/>
    </xf>
    <xf numFmtId="0" fontId="2" fillId="0" borderId="2" xfId="7" applyFont="1" applyFill="1" applyBorder="1" applyAlignment="1">
      <alignment horizontal="left" wrapText="1"/>
    </xf>
    <xf numFmtId="0" fontId="20" fillId="0" borderId="0" xfId="5" applyFont="1" applyFill="1" applyBorder="1" applyAlignment="1">
      <alignment horizontal="left"/>
    </xf>
    <xf numFmtId="0" fontId="2" fillId="0" borderId="0" xfId="5" applyFont="1" applyFill="1" applyBorder="1" applyAlignment="1">
      <alignment horizontal="center"/>
    </xf>
    <xf numFmtId="0" fontId="2" fillId="0" borderId="0" xfId="0" applyFont="1" applyFill="1" applyAlignment="1"/>
    <xf numFmtId="0" fontId="22" fillId="2" borderId="0" xfId="0" applyFont="1" applyFill="1" applyAlignment="1"/>
    <xf numFmtId="0" fontId="2" fillId="2" borderId="0" xfId="0" applyFont="1" applyFill="1" applyAlignment="1"/>
    <xf numFmtId="0" fontId="24" fillId="0" borderId="13" xfId="0" applyFont="1" applyBorder="1" applyAlignment="1"/>
    <xf numFmtId="0" fontId="24" fillId="0" borderId="14" xfId="0" applyFont="1" applyBorder="1" applyAlignment="1"/>
    <xf numFmtId="0" fontId="24" fillId="0" borderId="20" xfId="0" applyFont="1" applyBorder="1" applyAlignment="1"/>
    <xf numFmtId="0" fontId="28" fillId="0" borderId="0" xfId="0" applyFont="1" applyFill="1" applyAlignment="1">
      <alignment horizontal="center"/>
    </xf>
    <xf numFmtId="0" fontId="33" fillId="0" borderId="0" xfId="0" applyFont="1" applyFill="1" applyAlignment="1"/>
    <xf numFmtId="0" fontId="33" fillId="0" borderId="0" xfId="0" applyFont="1" applyFill="1" applyAlignment="1">
      <alignment horizontal="center"/>
    </xf>
    <xf numFmtId="0" fontId="0" fillId="8" borderId="0" xfId="0" applyFill="1"/>
    <xf numFmtId="0" fontId="0" fillId="9" borderId="0" xfId="0" applyFill="1" applyAlignment="1">
      <alignment horizontal="center"/>
    </xf>
    <xf numFmtId="0" fontId="36" fillId="8" borderId="0" xfId="0" applyFont="1" applyFill="1"/>
    <xf numFmtId="0" fontId="0" fillId="0" borderId="0" xfId="0" quotePrefix="1"/>
    <xf numFmtId="0" fontId="17" fillId="0" borderId="0" xfId="0" applyFont="1"/>
    <xf numFmtId="4" fontId="17" fillId="0" borderId="0" xfId="0" applyNumberFormat="1" applyFont="1"/>
    <xf numFmtId="49" fontId="4" fillId="0" borderId="0" xfId="0" quotePrefix="1" applyNumberFormat="1" applyFont="1"/>
    <xf numFmtId="0" fontId="39" fillId="6" borderId="0" xfId="0" applyFont="1" applyFill="1"/>
    <xf numFmtId="0" fontId="37" fillId="2" borderId="0" xfId="0" applyFont="1" applyFill="1" applyProtection="1">
      <protection locked="0"/>
    </xf>
    <xf numFmtId="0" fontId="4" fillId="7" borderId="1" xfId="0" applyFont="1" applyFill="1" applyBorder="1" applyAlignment="1">
      <alignment horizontal="center" vertical="center"/>
    </xf>
    <xf numFmtId="49" fontId="4" fillId="7" borderId="1" xfId="0" applyNumberFormat="1" applyFont="1" applyFill="1" applyBorder="1" applyAlignment="1">
      <alignment horizontal="center" vertical="center"/>
    </xf>
    <xf numFmtId="0" fontId="37" fillId="2" borderId="0" xfId="0" applyFont="1" applyFill="1" applyAlignment="1" applyProtection="1">
      <alignment horizontal="center" vertical="center"/>
      <protection locked="0"/>
    </xf>
    <xf numFmtId="0" fontId="10" fillId="0" borderId="0" xfId="2" applyNumberFormat="1" applyFont="1" applyAlignment="1" applyProtection="1">
      <alignment horizontal="center" vertical="center" wrapText="1"/>
      <protection locked="0"/>
    </xf>
    <xf numFmtId="0" fontId="22" fillId="2" borderId="0" xfId="0" applyFont="1" applyFill="1" applyAlignment="1">
      <alignment horizontal="center"/>
    </xf>
    <xf numFmtId="0" fontId="46" fillId="0" borderId="2" xfId="2" applyFont="1" applyFill="1" applyBorder="1" applyAlignment="1">
      <alignment horizontal="right" vertical="center" wrapText="1"/>
    </xf>
    <xf numFmtId="0" fontId="46" fillId="0" borderId="2" xfId="2" applyFont="1" applyFill="1" applyBorder="1" applyAlignment="1">
      <alignment horizontal="center" vertical="center" wrapText="1"/>
    </xf>
    <xf numFmtId="0" fontId="17" fillId="0" borderId="0" xfId="0" quotePrefix="1" applyFont="1"/>
    <xf numFmtId="0" fontId="17" fillId="0" borderId="23" xfId="0" applyFont="1" applyBorder="1"/>
    <xf numFmtId="4" fontId="17" fillId="0" borderId="23" xfId="0" applyNumberFormat="1" applyFont="1" applyBorder="1"/>
    <xf numFmtId="4" fontId="8" fillId="0" borderId="0" xfId="0" applyNumberFormat="1" applyFont="1"/>
    <xf numFmtId="4" fontId="47" fillId="0" borderId="0" xfId="0" applyNumberFormat="1" applyFont="1"/>
    <xf numFmtId="0" fontId="41" fillId="6" borderId="0" xfId="8" applyFont="1" applyFill="1" applyAlignment="1" applyProtection="1">
      <alignment horizontal="left" vertical="center"/>
      <protection locked="0"/>
    </xf>
    <xf numFmtId="0" fontId="37" fillId="2" borderId="0" xfId="0" applyFont="1" applyFill="1" applyAlignment="1" applyProtection="1">
      <alignment horizontal="center"/>
      <protection locked="0"/>
    </xf>
    <xf numFmtId="0" fontId="38" fillId="2" borderId="0" xfId="0" applyFont="1" applyFill="1" applyAlignment="1" applyProtection="1">
      <alignment horizontal="center"/>
      <protection locked="0"/>
    </xf>
    <xf numFmtId="0" fontId="40" fillId="6" borderId="0" xfId="8" applyFill="1" applyAlignment="1" applyProtection="1">
      <alignment horizontal="left" wrapText="1"/>
      <protection locked="0"/>
    </xf>
    <xf numFmtId="0" fontId="42" fillId="6" borderId="0" xfId="0" applyFont="1" applyFill="1" applyAlignment="1" applyProtection="1">
      <alignment horizontal="left" wrapText="1"/>
      <protection locked="0"/>
    </xf>
    <xf numFmtId="0" fontId="40" fillId="6" borderId="0" xfId="8" applyFill="1" applyAlignment="1" applyProtection="1">
      <alignment horizontal="left" vertical="center"/>
      <protection locked="0"/>
    </xf>
    <xf numFmtId="0" fontId="42" fillId="6" borderId="0" xfId="0" applyFont="1" applyFill="1" applyAlignment="1" applyProtection="1">
      <alignment horizontal="left" vertical="center"/>
      <protection locked="0"/>
    </xf>
    <xf numFmtId="49" fontId="44" fillId="10" borderId="2" xfId="0" applyNumberFormat="1" applyFont="1" applyFill="1" applyBorder="1" applyAlignment="1" applyProtection="1">
      <alignment horizontal="center" vertical="center" wrapText="1"/>
    </xf>
    <xf numFmtId="49" fontId="44" fillId="10" borderId="1" xfId="0" applyNumberFormat="1" applyFont="1" applyFill="1" applyBorder="1" applyAlignment="1" applyProtection="1">
      <alignment horizontal="center" vertical="center" wrapText="1"/>
    </xf>
    <xf numFmtId="49" fontId="44" fillId="10" borderId="1" xfId="0" applyNumberFormat="1" applyFont="1" applyFill="1" applyBorder="1" applyAlignment="1" applyProtection="1">
      <alignment horizontal="center" vertical="center"/>
    </xf>
    <xf numFmtId="49" fontId="44" fillId="10" borderId="4" xfId="0" applyNumberFormat="1" applyFont="1" applyFill="1" applyBorder="1" applyAlignment="1" applyProtection="1">
      <alignment horizontal="center" vertical="center"/>
    </xf>
    <xf numFmtId="164" fontId="44" fillId="10" borderId="2" xfId="0" applyNumberFormat="1" applyFont="1" applyFill="1" applyBorder="1" applyAlignment="1" applyProtection="1">
      <alignment horizontal="center" vertical="center" wrapText="1"/>
    </xf>
    <xf numFmtId="49" fontId="45" fillId="10" borderId="2" xfId="0" applyNumberFormat="1" applyFont="1" applyFill="1" applyBorder="1" applyAlignment="1" applyProtection="1">
      <alignment horizontal="center" vertical="center" wrapText="1"/>
    </xf>
    <xf numFmtId="4" fontId="44" fillId="10" borderId="8" xfId="0" applyNumberFormat="1" applyFont="1" applyFill="1" applyBorder="1" applyAlignment="1" applyProtection="1">
      <alignment horizontal="center" vertical="center" wrapText="1"/>
    </xf>
    <xf numFmtId="4" fontId="44" fillId="10" borderId="21" xfId="0" applyNumberFormat="1" applyFont="1" applyFill="1" applyBorder="1" applyAlignment="1" applyProtection="1">
      <alignment horizontal="center" vertical="center" wrapText="1"/>
    </xf>
    <xf numFmtId="4" fontId="44" fillId="10" borderId="2" xfId="0" applyNumberFormat="1" applyFont="1" applyFill="1" applyBorder="1" applyAlignment="1" applyProtection="1">
      <alignment horizontal="center" vertical="center"/>
    </xf>
    <xf numFmtId="4" fontId="44" fillId="10" borderId="2" xfId="0" applyNumberFormat="1" applyFont="1" applyFill="1" applyBorder="1" applyAlignment="1" applyProtection="1">
      <alignment horizontal="center" vertical="center" wrapText="1"/>
    </xf>
    <xf numFmtId="0" fontId="45" fillId="10" borderId="2" xfId="0" applyFont="1" applyFill="1" applyBorder="1" applyAlignment="1" applyProtection="1">
      <alignment horizontal="center" vertical="center" wrapText="1"/>
      <protection locked="0"/>
    </xf>
    <xf numFmtId="4" fontId="44" fillId="10" borderId="1" xfId="0" applyNumberFormat="1" applyFont="1" applyFill="1" applyBorder="1" applyAlignment="1" applyProtection="1">
      <alignment horizontal="center" vertical="center" wrapText="1"/>
    </xf>
    <xf numFmtId="4" fontId="44" fillId="10" borderId="4" xfId="0" applyNumberFormat="1" applyFont="1" applyFill="1" applyBorder="1" applyAlignment="1" applyProtection="1">
      <alignment horizontal="center" vertical="center" wrapText="1"/>
    </xf>
    <xf numFmtId="49" fontId="43" fillId="10" borderId="2" xfId="0" applyNumberFormat="1" applyFont="1" applyFill="1" applyBorder="1" applyAlignment="1" applyProtection="1">
      <alignment horizontal="center" vertical="center"/>
    </xf>
    <xf numFmtId="4" fontId="44" fillId="10" borderId="3" xfId="0" applyNumberFormat="1" applyFont="1" applyFill="1" applyBorder="1" applyAlignment="1" applyProtection="1">
      <alignment horizontal="center" vertical="center" wrapText="1"/>
    </xf>
    <xf numFmtId="49" fontId="44" fillId="10" borderId="2" xfId="0" applyNumberFormat="1" applyFont="1" applyFill="1" applyBorder="1" applyAlignment="1" applyProtection="1">
      <alignment horizontal="center" vertical="center"/>
    </xf>
    <xf numFmtId="0" fontId="44" fillId="10" borderId="2" xfId="0" applyNumberFormat="1" applyFont="1" applyFill="1" applyBorder="1" applyAlignment="1" applyProtection="1">
      <alignment horizontal="center" vertical="center" wrapText="1"/>
    </xf>
    <xf numFmtId="0" fontId="44" fillId="10" borderId="1" xfId="0" applyNumberFormat="1" applyFont="1" applyFill="1" applyBorder="1" applyAlignment="1" applyProtection="1">
      <alignment horizontal="center" vertical="center" wrapText="1"/>
    </xf>
    <xf numFmtId="49" fontId="44" fillId="10" borderId="2" xfId="0" applyNumberFormat="1" applyFont="1" applyFill="1" applyBorder="1" applyAlignment="1" applyProtection="1">
      <alignment horizontal="left" vertical="center" wrapText="1"/>
    </xf>
    <xf numFmtId="49" fontId="44" fillId="10" borderId="1" xfId="0" applyNumberFormat="1" applyFont="1" applyFill="1" applyBorder="1" applyAlignment="1" applyProtection="1">
      <alignment horizontal="left" vertical="center" wrapText="1"/>
    </xf>
    <xf numFmtId="0" fontId="3" fillId="2" borderId="0" xfId="1" applyNumberFormat="1" applyFont="1" applyFill="1" applyAlignment="1">
      <alignment horizontal="left" vertical="center"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43" fillId="5" borderId="1" xfId="0" applyNumberFormat="1" applyFont="1" applyFill="1" applyBorder="1" applyAlignment="1" applyProtection="1">
      <alignment horizontal="center" vertical="center" textRotation="90"/>
    </xf>
    <xf numFmtId="0" fontId="43" fillId="5" borderId="3" xfId="0" applyNumberFormat="1" applyFont="1" applyFill="1" applyBorder="1" applyAlignment="1" applyProtection="1">
      <alignment horizontal="center" vertical="center" textRotation="90"/>
    </xf>
    <xf numFmtId="0" fontId="43" fillId="5" borderId="4" xfId="0" applyNumberFormat="1" applyFont="1" applyFill="1" applyBorder="1" applyAlignment="1" applyProtection="1">
      <alignment horizontal="center" vertical="center" textRotation="90"/>
    </xf>
    <xf numFmtId="1" fontId="44" fillId="10" borderId="1" xfId="0" applyNumberFormat="1" applyFont="1" applyFill="1" applyBorder="1" applyAlignment="1" applyProtection="1">
      <alignment horizontal="center" vertical="center" wrapText="1"/>
    </xf>
    <xf numFmtId="1" fontId="44" fillId="10" borderId="3" xfId="0" applyNumberFormat="1" applyFont="1" applyFill="1" applyBorder="1" applyAlignment="1" applyProtection="1">
      <alignment horizontal="center" vertical="center" wrapText="1"/>
    </xf>
    <xf numFmtId="1" fontId="44" fillId="10" borderId="4" xfId="0" applyNumberFormat="1" applyFont="1" applyFill="1" applyBorder="1" applyAlignment="1" applyProtection="1">
      <alignment horizontal="center" vertical="center" wrapText="1"/>
    </xf>
    <xf numFmtId="49" fontId="44" fillId="10" borderId="3" xfId="0" applyNumberFormat="1" applyFont="1" applyFill="1" applyBorder="1" applyAlignment="1" applyProtection="1">
      <alignment horizontal="center" vertical="center" wrapText="1"/>
    </xf>
    <xf numFmtId="49" fontId="44" fillId="10" borderId="4" xfId="0" applyNumberFormat="1" applyFont="1" applyFill="1" applyBorder="1" applyAlignment="1" applyProtection="1">
      <alignment horizontal="center" vertical="center" wrapText="1"/>
    </xf>
    <xf numFmtId="49" fontId="43" fillId="10" borderId="2" xfId="0" applyNumberFormat="1" applyFont="1" applyFill="1" applyBorder="1" applyAlignment="1" applyProtection="1">
      <alignment horizontal="center" vertical="center" wrapText="1"/>
    </xf>
    <xf numFmtId="0" fontId="46" fillId="0" borderId="1" xfId="2" applyFont="1" applyFill="1" applyBorder="1" applyAlignment="1">
      <alignment horizontal="center" vertical="center" wrapText="1"/>
    </xf>
    <xf numFmtId="0" fontId="46" fillId="0" borderId="4" xfId="2" applyFont="1" applyFill="1" applyBorder="1" applyAlignment="1">
      <alignment horizontal="center" vertical="center" wrapText="1"/>
    </xf>
    <xf numFmtId="0" fontId="46" fillId="0" borderId="3" xfId="2" applyFont="1" applyFill="1" applyBorder="1" applyAlignment="1">
      <alignment horizontal="center" vertical="center" wrapText="1"/>
    </xf>
    <xf numFmtId="0" fontId="46" fillId="0" borderId="8" xfId="2" applyFont="1" applyFill="1" applyBorder="1" applyAlignment="1">
      <alignment horizontal="center" vertical="center" wrapText="1"/>
    </xf>
    <xf numFmtId="0" fontId="46" fillId="0" borderId="22" xfId="2" applyFont="1" applyFill="1" applyBorder="1" applyAlignment="1">
      <alignment horizontal="center" vertical="center" wrapText="1"/>
    </xf>
    <xf numFmtId="0" fontId="46" fillId="0" borderId="21" xfId="2" applyFont="1" applyFill="1" applyBorder="1" applyAlignment="1">
      <alignment horizontal="center" vertical="center" wrapText="1"/>
    </xf>
    <xf numFmtId="0" fontId="46" fillId="0" borderId="2" xfId="2" applyFont="1" applyFill="1" applyBorder="1" applyAlignment="1">
      <alignment horizontal="center" vertical="center" wrapText="1"/>
    </xf>
    <xf numFmtId="0" fontId="46" fillId="0" borderId="1" xfId="2" applyFont="1" applyBorder="1" applyAlignment="1">
      <alignment horizontal="center" vertical="center" wrapText="1"/>
    </xf>
    <xf numFmtId="0" fontId="46" fillId="0" borderId="3" xfId="2" applyFont="1" applyBorder="1" applyAlignment="1">
      <alignment horizontal="center" vertical="center" wrapText="1"/>
    </xf>
    <xf numFmtId="0" fontId="46" fillId="0" borderId="4" xfId="2" applyFont="1" applyBorder="1" applyAlignment="1">
      <alignment horizontal="center" vertical="center" wrapText="1"/>
    </xf>
    <xf numFmtId="0" fontId="46" fillId="0" borderId="5" xfId="2" applyFont="1" applyFill="1" applyBorder="1" applyAlignment="1">
      <alignment horizontal="center" vertical="center"/>
    </xf>
    <xf numFmtId="0" fontId="46" fillId="0" borderId="6" xfId="2" applyFont="1" applyFill="1" applyBorder="1" applyAlignment="1">
      <alignment horizontal="center" vertical="center"/>
    </xf>
    <xf numFmtId="0" fontId="46" fillId="0" borderId="7" xfId="2" applyFont="1" applyFill="1" applyBorder="1" applyAlignment="1">
      <alignment horizontal="center" vertical="center"/>
    </xf>
    <xf numFmtId="167" fontId="46" fillId="0" borderId="2" xfId="9" applyNumberFormat="1" applyFont="1" applyFill="1" applyBorder="1" applyAlignment="1">
      <alignment horizontal="center" vertical="center" wrapText="1"/>
    </xf>
    <xf numFmtId="0" fontId="46" fillId="0" borderId="1" xfId="2" applyNumberFormat="1" applyFont="1" applyFill="1" applyBorder="1" applyAlignment="1">
      <alignment horizontal="center" vertical="center" wrapText="1"/>
    </xf>
    <xf numFmtId="0" fontId="46" fillId="0" borderId="4" xfId="2" applyNumberFormat="1" applyFont="1" applyFill="1" applyBorder="1" applyAlignment="1">
      <alignment horizontal="center" vertical="center" wrapText="1"/>
    </xf>
    <xf numFmtId="0" fontId="10" fillId="0" borderId="0" xfId="2" applyNumberFormat="1" applyFont="1" applyAlignment="1" applyProtection="1">
      <alignment horizontal="center" vertical="center" wrapText="1"/>
      <protection locked="0"/>
    </xf>
    <xf numFmtId="0" fontId="19" fillId="0" borderId="12" xfId="0" applyFont="1" applyBorder="1" applyAlignment="1">
      <alignment horizontal="center"/>
    </xf>
    <xf numFmtId="0" fontId="19" fillId="0" borderId="13"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22" fillId="2" borderId="0" xfId="0" applyFont="1" applyFill="1" applyAlignment="1">
      <alignment horizontal="center"/>
    </xf>
    <xf numFmtId="0" fontId="22" fillId="2" borderId="9" xfId="0" applyFont="1" applyFill="1" applyBorder="1" applyAlignment="1">
      <alignment horizontal="center"/>
    </xf>
  </cellXfs>
  <cellStyles count="10">
    <cellStyle name="Hipervínculo" xfId="8" builtinId="8"/>
    <cellStyle name="Moneda 2" xfId="9"/>
    <cellStyle name="Normal" xfId="0" builtinId="0"/>
    <cellStyle name="Normal 2" xfId="1"/>
    <cellStyle name="Normal 3" xfId="5"/>
    <cellStyle name="Normal 3 2" xfId="6"/>
    <cellStyle name="Normal 5" xfId="2"/>
    <cellStyle name="Normal 6 2" xfId="4"/>
    <cellStyle name="Normal_TABLA_11" xfId="7"/>
    <cellStyle name="Normal_TABLA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erucontable.com/tienda/" TargetMode="External"/><Relationship Id="rId1" Type="http://schemas.openxmlformats.org/officeDocument/2006/relationships/image" Target="../media/image1.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3</xdr:col>
      <xdr:colOff>1428748</xdr:colOff>
      <xdr:row>10</xdr:row>
      <xdr:rowOff>43960</xdr:rowOff>
    </xdr:from>
    <xdr:to>
      <xdr:col>6</xdr:col>
      <xdr:colOff>3663</xdr:colOff>
      <xdr:row>13</xdr:row>
      <xdr:rowOff>234460</xdr:rowOff>
    </xdr:to>
    <xdr:pic>
      <xdr:nvPicPr>
        <xdr:cNvPr id="2" name="Imagen 1">
          <a:extLst>
            <a:ext uri="{FF2B5EF4-FFF2-40B4-BE49-F238E27FC236}">
              <a16:creationId xmlns:a16="http://schemas.microsoft.com/office/drawing/2014/main" xmlns="" id="{1E9ED908-EE19-400C-A0CB-402427B55B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9598" y="2482360"/>
          <a:ext cx="1489565" cy="857250"/>
        </a:xfrm>
        <a:prstGeom prst="rect">
          <a:avLst/>
        </a:prstGeom>
      </xdr:spPr>
    </xdr:pic>
    <xdr:clientData/>
  </xdr:twoCellAnchor>
  <xdr:twoCellAnchor editAs="oneCell">
    <xdr:from>
      <xdr:col>3</xdr:col>
      <xdr:colOff>590550</xdr:colOff>
      <xdr:row>8</xdr:row>
      <xdr:rowOff>0</xdr:rowOff>
    </xdr:from>
    <xdr:to>
      <xdr:col>16384</xdr:col>
      <xdr:colOff>36635</xdr:colOff>
      <xdr:row>10</xdr:row>
      <xdr:rowOff>9524</xdr:rowOff>
    </xdr:to>
    <xdr:pic>
      <xdr:nvPicPr>
        <xdr:cNvPr id="3" name="Imagen 2">
          <a:hlinkClick xmlns:r="http://schemas.openxmlformats.org/officeDocument/2006/relationships" r:id="rId2"/>
          <a:extLst>
            <a:ext uri="{FF2B5EF4-FFF2-40B4-BE49-F238E27FC236}">
              <a16:creationId xmlns:a16="http://schemas.microsoft.com/office/drawing/2014/main" xmlns="" id="{7653D51A-8918-4DF9-B46E-D5F5567CCF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81400" y="1838325"/>
          <a:ext cx="2808410" cy="609600"/>
        </a:xfrm>
        <a:prstGeom prst="rect">
          <a:avLst/>
        </a:prstGeom>
      </xdr:spPr>
    </xdr:pic>
    <xdr:clientData/>
  </xdr:twoCellAnchor>
  <xdr:twoCellAnchor editAs="oneCell">
    <xdr:from>
      <xdr:col>0</xdr:col>
      <xdr:colOff>228600</xdr:colOff>
      <xdr:row>8</xdr:row>
      <xdr:rowOff>19050</xdr:rowOff>
    </xdr:from>
    <xdr:to>
      <xdr:col>3</xdr:col>
      <xdr:colOff>590550</xdr:colOff>
      <xdr:row>11</xdr:row>
      <xdr:rowOff>18627</xdr:rowOff>
    </xdr:to>
    <xdr:pic>
      <xdr:nvPicPr>
        <xdr:cNvPr id="4" name="1 Imagen">
          <a:extLst>
            <a:ext uri="{FF2B5EF4-FFF2-40B4-BE49-F238E27FC236}">
              <a16:creationId xmlns:a16="http://schemas.microsoft.com/office/drawing/2014/main" xmlns="" id="{B135DA46-BBE4-4430-AAD8-131C9DA98F3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8600" y="1857375"/>
          <a:ext cx="3352800" cy="7901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ienda@perucontable.com" TargetMode="External"/><Relationship Id="rId2" Type="http://schemas.openxmlformats.org/officeDocument/2006/relationships/hyperlink" Target="http://www.facebook.com/Perucontable" TargetMode="External"/><Relationship Id="rId1" Type="http://schemas.openxmlformats.org/officeDocument/2006/relationships/hyperlink" Target="http://www.perucontable.com/tiend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00"/>
  <sheetViews>
    <sheetView tabSelected="1" zoomScale="130" zoomScaleNormal="130" workbookViewId="0">
      <selection activeCell="C4" sqref="C4:D4"/>
    </sheetView>
  </sheetViews>
  <sheetFormatPr baseColWidth="10" defaultColWidth="0" defaultRowHeight="15" customHeight="1" zeroHeight="1" x14ac:dyDescent="0.25"/>
  <cols>
    <col min="1" max="1" width="3.5703125" customWidth="1"/>
    <col min="2" max="2" width="29.85546875" customWidth="1"/>
    <col min="3" max="3" width="11.42578125" customWidth="1"/>
    <col min="4" max="4" width="22.28515625" customWidth="1"/>
    <col min="5" max="5" width="9.28515625" customWidth="1"/>
    <col min="6" max="6" width="12.140625" customWidth="1"/>
    <col min="7" max="7" width="6.7109375" customWidth="1"/>
    <col min="8" max="10" width="11.42578125" hidden="1" customWidth="1"/>
    <col min="11" max="11" width="11.85546875" hidden="1" customWidth="1"/>
    <col min="12" max="13" width="0" hidden="1" customWidth="1"/>
    <col min="14" max="16384" width="11.42578125" hidden="1"/>
  </cols>
  <sheetData>
    <row r="1" spans="1:13" ht="1.5" customHeight="1" x14ac:dyDescent="0.25">
      <c r="A1" s="146"/>
      <c r="B1" s="146"/>
      <c r="C1" s="146"/>
      <c r="D1" s="146"/>
      <c r="E1" s="146"/>
      <c r="F1" s="146"/>
      <c r="G1" s="146"/>
      <c r="J1" s="147" t="s">
        <v>3998</v>
      </c>
      <c r="K1" s="147" t="s">
        <v>3999</v>
      </c>
      <c r="M1">
        <f>+VLOOKUP(MES,J2:L13,3,0)</f>
        <v>5</v>
      </c>
    </row>
    <row r="2" spans="1:13" ht="24.75" x14ac:dyDescent="0.5">
      <c r="A2" s="146"/>
      <c r="B2" s="148" t="s">
        <v>4000</v>
      </c>
      <c r="C2" s="168" t="s">
        <v>4010</v>
      </c>
      <c r="D2" s="168"/>
      <c r="E2" s="168"/>
      <c r="F2" s="168"/>
      <c r="G2" s="146"/>
      <c r="I2" t="s">
        <v>4013</v>
      </c>
      <c r="J2" t="s">
        <v>730</v>
      </c>
      <c r="K2">
        <f t="shared" ref="K2:K7" ca="1" si="0">+K3-1</f>
        <v>2011</v>
      </c>
      <c r="L2">
        <v>1</v>
      </c>
    </row>
    <row r="3" spans="1:13" ht="7.5" customHeight="1" x14ac:dyDescent="0.5">
      <c r="A3" s="146"/>
      <c r="B3" s="148"/>
      <c r="C3" s="146"/>
      <c r="D3" s="146"/>
      <c r="E3" s="146"/>
      <c r="F3" s="146"/>
      <c r="G3" s="146"/>
      <c r="I3" t="s">
        <v>4016</v>
      </c>
      <c r="J3" t="s">
        <v>750</v>
      </c>
      <c r="K3">
        <f t="shared" ca="1" si="0"/>
        <v>2012</v>
      </c>
      <c r="L3">
        <v>2</v>
      </c>
    </row>
    <row r="4" spans="1:13" ht="24.75" x14ac:dyDescent="0.5">
      <c r="A4" s="146"/>
      <c r="B4" s="148" t="s">
        <v>4001</v>
      </c>
      <c r="C4" s="168">
        <v>20495637957</v>
      </c>
      <c r="D4" s="168"/>
      <c r="E4" s="148" t="s">
        <v>4015</v>
      </c>
      <c r="F4" s="157" t="s">
        <v>4014</v>
      </c>
      <c r="G4" s="146"/>
      <c r="I4" t="s">
        <v>4014</v>
      </c>
      <c r="J4" t="s">
        <v>781</v>
      </c>
      <c r="K4">
        <f t="shared" ca="1" si="0"/>
        <v>2013</v>
      </c>
      <c r="L4">
        <v>3</v>
      </c>
    </row>
    <row r="5" spans="1:13" ht="6" customHeight="1" x14ac:dyDescent="0.5">
      <c r="A5" s="146"/>
      <c r="B5" s="148"/>
      <c r="C5" s="146"/>
      <c r="D5" s="146"/>
      <c r="E5" s="148"/>
      <c r="F5" s="146"/>
      <c r="G5" s="146"/>
      <c r="J5" t="s">
        <v>811</v>
      </c>
      <c r="K5">
        <f t="shared" ca="1" si="0"/>
        <v>2014</v>
      </c>
      <c r="L5">
        <v>4</v>
      </c>
    </row>
    <row r="6" spans="1:13" ht="24.75" x14ac:dyDescent="0.5">
      <c r="A6" s="146"/>
      <c r="B6" s="148" t="s">
        <v>4002</v>
      </c>
      <c r="C6" s="169" t="s">
        <v>4039</v>
      </c>
      <c r="D6" s="169"/>
      <c r="E6" s="169"/>
      <c r="F6" s="169"/>
      <c r="G6" s="146"/>
      <c r="J6" t="s">
        <v>837</v>
      </c>
      <c r="K6">
        <f t="shared" ca="1" si="0"/>
        <v>2015</v>
      </c>
      <c r="L6">
        <v>5</v>
      </c>
    </row>
    <row r="7" spans="1:13" ht="10.5" customHeight="1" x14ac:dyDescent="0.5">
      <c r="A7" s="146"/>
      <c r="B7" s="148"/>
      <c r="C7" s="146"/>
      <c r="D7" s="146"/>
      <c r="E7" s="146"/>
      <c r="F7" s="146"/>
      <c r="G7" s="146"/>
      <c r="J7" t="s">
        <v>863</v>
      </c>
      <c r="K7">
        <f t="shared" ca="1" si="0"/>
        <v>2016</v>
      </c>
      <c r="L7">
        <v>6</v>
      </c>
    </row>
    <row r="8" spans="1:13" ht="24.75" x14ac:dyDescent="0.5">
      <c r="A8" s="146"/>
      <c r="B8" s="148" t="s">
        <v>4003</v>
      </c>
      <c r="C8" s="148" t="s">
        <v>3997</v>
      </c>
      <c r="D8" s="154" t="s">
        <v>837</v>
      </c>
      <c r="E8" s="148" t="s">
        <v>3996</v>
      </c>
      <c r="F8" s="154">
        <v>2017</v>
      </c>
      <c r="G8" s="146"/>
      <c r="J8" t="s">
        <v>885</v>
      </c>
      <c r="K8">
        <f ca="1">YEAR(NOW())</f>
        <v>2017</v>
      </c>
      <c r="L8">
        <v>7</v>
      </c>
    </row>
    <row r="9" spans="1:13" x14ac:dyDescent="0.25">
      <c r="A9" s="146"/>
      <c r="B9" s="146"/>
      <c r="C9" s="146"/>
      <c r="D9" s="146"/>
      <c r="E9" s="146"/>
      <c r="F9" s="146"/>
      <c r="G9" s="146"/>
      <c r="J9" t="s">
        <v>905</v>
      </c>
      <c r="K9">
        <f ca="1">+K8+1</f>
        <v>2018</v>
      </c>
      <c r="L9">
        <v>8</v>
      </c>
    </row>
    <row r="10" spans="1:13" ht="32.25" customHeight="1" x14ac:dyDescent="0.25">
      <c r="A10" s="146"/>
      <c r="B10" s="146"/>
      <c r="C10" s="146"/>
      <c r="D10" s="146"/>
      <c r="E10" s="146"/>
      <c r="F10" s="146"/>
      <c r="G10" s="146"/>
      <c r="J10" t="s">
        <v>4004</v>
      </c>
      <c r="K10">
        <f ca="1">+K9+1</f>
        <v>2019</v>
      </c>
      <c r="L10">
        <v>9</v>
      </c>
    </row>
    <row r="11" spans="1:13" x14ac:dyDescent="0.25">
      <c r="A11" s="146"/>
      <c r="B11" s="146"/>
      <c r="C11" s="146"/>
      <c r="D11" s="146"/>
      <c r="E11" s="146"/>
      <c r="F11" s="146"/>
      <c r="G11" s="146"/>
      <c r="J11" t="s">
        <v>946</v>
      </c>
      <c r="K11">
        <f ca="1">+K10+1</f>
        <v>2020</v>
      </c>
      <c r="L11">
        <v>10</v>
      </c>
    </row>
    <row r="12" spans="1:13" ht="18.75" x14ac:dyDescent="0.3">
      <c r="A12" s="146"/>
      <c r="B12" s="153" t="s">
        <v>4006</v>
      </c>
      <c r="C12" s="170" t="s">
        <v>4011</v>
      </c>
      <c r="D12" s="171"/>
      <c r="E12" s="171"/>
      <c r="F12" s="171"/>
      <c r="G12" s="146"/>
      <c r="J12" t="s">
        <v>965</v>
      </c>
      <c r="K12">
        <f ca="1">+K11+1</f>
        <v>2021</v>
      </c>
      <c r="L12">
        <v>11</v>
      </c>
    </row>
    <row r="13" spans="1:13" ht="18.75" x14ac:dyDescent="0.3">
      <c r="A13" s="146"/>
      <c r="B13" s="153" t="s">
        <v>4007</v>
      </c>
      <c r="C13" s="172" t="s">
        <v>4012</v>
      </c>
      <c r="D13" s="173"/>
      <c r="E13" s="173"/>
      <c r="F13" s="173"/>
      <c r="G13" s="146"/>
      <c r="J13" t="s">
        <v>983</v>
      </c>
      <c r="K13">
        <f ca="1">+K12+1</f>
        <v>2022</v>
      </c>
      <c r="L13">
        <v>12</v>
      </c>
    </row>
    <row r="14" spans="1:13" ht="18.75" x14ac:dyDescent="0.3">
      <c r="A14" s="146"/>
      <c r="B14" s="153" t="s">
        <v>4008</v>
      </c>
      <c r="C14" s="167" t="s">
        <v>4009</v>
      </c>
      <c r="D14" s="167"/>
      <c r="E14" s="167"/>
      <c r="F14" s="167"/>
      <c r="G14" s="146"/>
    </row>
    <row r="15" spans="1:13" hidden="1" x14ac:dyDescent="0.25">
      <c r="A15" s="146"/>
      <c r="B15" s="146"/>
      <c r="C15" s="146"/>
      <c r="D15" s="146"/>
      <c r="E15" s="146"/>
      <c r="F15" s="146"/>
      <c r="G15" s="146"/>
    </row>
    <row r="16" spans="1:13" hidden="1" x14ac:dyDescent="0.25">
      <c r="A16" s="146"/>
      <c r="B16" s="146"/>
      <c r="C16" s="146"/>
      <c r="D16" s="146"/>
      <c r="E16" s="146"/>
      <c r="F16" s="146"/>
      <c r="G16" s="146"/>
    </row>
    <row r="100" spans="2:2" ht="15" hidden="1" customHeight="1" x14ac:dyDescent="0.25">
      <c r="B100" s="149" t="s">
        <v>4040</v>
      </c>
    </row>
  </sheetData>
  <sheetProtection algorithmName="SHA-512" hashValue="4Q/9pnTIzIeJWnNui4a+A9cwcjhWGsMCX/eto6TXuwUGzdK8mncQpqhUjE8J4g27+O7IcrD1Z1DtmckQwrIn9w==" saltValue="qcoIAqBEK6IOS2JeDsWcEA==" spinCount="100000" sheet="1" objects="1" scenarios="1" selectLockedCells="1"/>
  <mergeCells count="6">
    <mergeCell ref="C14:F14"/>
    <mergeCell ref="C2:F2"/>
    <mergeCell ref="C4:D4"/>
    <mergeCell ref="C6:F6"/>
    <mergeCell ref="C12:F12"/>
    <mergeCell ref="C13:F13"/>
  </mergeCells>
  <dataValidations count="3">
    <dataValidation type="list" allowBlank="1" showInputMessage="1" showErrorMessage="1" sqref="F4">
      <formula1>$I$2:$I$4</formula1>
    </dataValidation>
    <dataValidation type="list" allowBlank="1" showInputMessage="1" showErrorMessage="1" prompt="SELECCIONE MES A TRABAJAR_x000a__x000a_" sqref="D8">
      <formula1>$J$2:$J$13</formula1>
    </dataValidation>
    <dataValidation type="list" allowBlank="1" showInputMessage="1" showErrorMessage="1" prompt="SELECCIONE AÑO A TRABAJAR" sqref="F8">
      <formula1>$K$2:$K$13</formula1>
    </dataValidation>
  </dataValidations>
  <hyperlinks>
    <hyperlink ref="C12" r:id="rId1"/>
    <hyperlink ref="C13" r:id="rId2"/>
    <hyperlink ref="C14" r:id="rId3"/>
  </hyperlinks>
  <pageMargins left="0.7" right="0.7" top="0.75" bottom="0.75" header="0.3" footer="0.3"/>
  <pageSetup paperSize="9"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L5"/>
  <sheetViews>
    <sheetView showGridLines="0" workbookViewId="0">
      <selection activeCell="L11" sqref="L10:L11"/>
    </sheetView>
  </sheetViews>
  <sheetFormatPr baseColWidth="10" defaultRowHeight="15" x14ac:dyDescent="0.25"/>
  <sheetData>
    <row r="1" spans="1:38" x14ac:dyDescent="0.25">
      <c r="A1" s="30" t="s">
        <v>3996</v>
      </c>
      <c r="B1" s="30" t="s">
        <v>3997</v>
      </c>
      <c r="C1" s="30" t="s">
        <v>80</v>
      </c>
      <c r="D1" s="30" t="s">
        <v>67</v>
      </c>
      <c r="E1" s="30" t="s">
        <v>68</v>
      </c>
      <c r="F1" s="30" t="s">
        <v>69</v>
      </c>
      <c r="G1" s="30" t="s">
        <v>58</v>
      </c>
      <c r="H1" s="30" t="s">
        <v>71</v>
      </c>
      <c r="I1" s="30" t="s">
        <v>72</v>
      </c>
      <c r="J1" s="30" t="s">
        <v>73</v>
      </c>
      <c r="K1" s="30" t="s">
        <v>74</v>
      </c>
      <c r="L1" s="30" t="s">
        <v>75</v>
      </c>
      <c r="M1" s="30" t="s">
        <v>76</v>
      </c>
      <c r="N1" s="30" t="s">
        <v>66</v>
      </c>
      <c r="O1" s="30" t="s">
        <v>4</v>
      </c>
      <c r="P1" s="30" t="s">
        <v>5</v>
      </c>
      <c r="Q1" s="30" t="s">
        <v>6</v>
      </c>
      <c r="R1" s="30" t="s">
        <v>7</v>
      </c>
      <c r="S1" s="30" t="s">
        <v>8</v>
      </c>
      <c r="T1" s="30" t="s">
        <v>9</v>
      </c>
      <c r="U1" s="30" t="s">
        <v>10</v>
      </c>
      <c r="V1" s="30" t="s">
        <v>11</v>
      </c>
      <c r="W1" s="30" t="s">
        <v>12</v>
      </c>
      <c r="X1" s="30" t="s">
        <v>13</v>
      </c>
      <c r="Y1" s="30" t="s">
        <v>14</v>
      </c>
      <c r="Z1" s="30" t="s">
        <v>15</v>
      </c>
      <c r="AA1" s="30" t="s">
        <v>16</v>
      </c>
      <c r="AB1" s="30" t="s">
        <v>17</v>
      </c>
      <c r="AC1" s="30" t="s">
        <v>18</v>
      </c>
      <c r="AD1" s="30" t="s">
        <v>19</v>
      </c>
      <c r="AE1" s="30" t="s">
        <v>20</v>
      </c>
      <c r="AF1" s="30" t="s">
        <v>21</v>
      </c>
      <c r="AG1" s="30" t="s">
        <v>22</v>
      </c>
      <c r="AH1" s="30" t="s">
        <v>77</v>
      </c>
      <c r="AI1" s="30" t="s">
        <v>78</v>
      </c>
      <c r="AJ1" s="30" t="s">
        <v>79</v>
      </c>
      <c r="AK1" s="30" t="s">
        <v>23</v>
      </c>
      <c r="AL1" s="30" t="s">
        <v>24</v>
      </c>
    </row>
    <row r="2" spans="1:38" x14ac:dyDescent="0.25">
      <c r="A2">
        <v>2017</v>
      </c>
      <c r="B2">
        <v>5</v>
      </c>
      <c r="C2">
        <v>1</v>
      </c>
      <c r="D2" t="s">
        <v>4043</v>
      </c>
      <c r="E2" t="s">
        <v>4044</v>
      </c>
      <c r="F2" t="s">
        <v>4045</v>
      </c>
      <c r="G2" t="s">
        <v>4046</v>
      </c>
      <c r="H2" t="s">
        <v>4047</v>
      </c>
      <c r="I2" t="s">
        <v>611</v>
      </c>
      <c r="J2" t="s">
        <v>4048</v>
      </c>
      <c r="K2" t="s">
        <v>4048</v>
      </c>
      <c r="L2" t="s">
        <v>4047</v>
      </c>
      <c r="M2" t="s">
        <v>72</v>
      </c>
      <c r="N2" t="s">
        <v>4049</v>
      </c>
      <c r="O2" t="s">
        <v>4042</v>
      </c>
      <c r="Q2">
        <v>1000</v>
      </c>
      <c r="S2">
        <v>180</v>
      </c>
      <c r="W2">
        <v>0</v>
      </c>
      <c r="Z2">
        <v>0</v>
      </c>
      <c r="AA2">
        <v>1180</v>
      </c>
      <c r="AC2" t="s">
        <v>4047</v>
      </c>
      <c r="AD2" t="s">
        <v>4047</v>
      </c>
      <c r="AE2" t="s">
        <v>4047</v>
      </c>
      <c r="AF2" t="s">
        <v>4047</v>
      </c>
      <c r="AG2" t="s">
        <v>4047</v>
      </c>
      <c r="AK2" t="s">
        <v>67</v>
      </c>
    </row>
    <row r="3" spans="1:38" x14ac:dyDescent="0.25">
      <c r="A3">
        <v>2017</v>
      </c>
      <c r="B3">
        <v>5</v>
      </c>
      <c r="C3">
        <v>2</v>
      </c>
      <c r="D3" t="s">
        <v>4043</v>
      </c>
      <c r="E3" t="s">
        <v>4053</v>
      </c>
      <c r="F3" t="s">
        <v>4045</v>
      </c>
      <c r="G3" t="s">
        <v>4050</v>
      </c>
      <c r="H3" t="s">
        <v>4047</v>
      </c>
      <c r="I3" t="s">
        <v>611</v>
      </c>
      <c r="J3" t="s">
        <v>4048</v>
      </c>
      <c r="K3" t="s">
        <v>68</v>
      </c>
      <c r="L3" t="s">
        <v>4047</v>
      </c>
      <c r="M3" t="s">
        <v>72</v>
      </c>
      <c r="N3" t="s">
        <v>4049</v>
      </c>
      <c r="O3" t="s">
        <v>4042</v>
      </c>
      <c r="P3" t="s">
        <v>4047</v>
      </c>
      <c r="Q3" t="s">
        <v>4071</v>
      </c>
      <c r="R3" t="s">
        <v>4047</v>
      </c>
      <c r="S3" t="s">
        <v>4077</v>
      </c>
      <c r="T3" t="s">
        <v>4047</v>
      </c>
      <c r="U3" t="s">
        <v>4047</v>
      </c>
      <c r="V3" t="s">
        <v>4047</v>
      </c>
      <c r="W3" t="s">
        <v>86</v>
      </c>
      <c r="X3" t="s">
        <v>4047</v>
      </c>
      <c r="Y3" t="s">
        <v>4047</v>
      </c>
      <c r="Z3" t="s">
        <v>86</v>
      </c>
      <c r="AA3" t="s">
        <v>4078</v>
      </c>
      <c r="AB3" t="s">
        <v>540</v>
      </c>
      <c r="AC3" t="s">
        <v>4051</v>
      </c>
      <c r="AD3" t="s">
        <v>4047</v>
      </c>
      <c r="AE3" t="s">
        <v>4047</v>
      </c>
      <c r="AF3" t="s">
        <v>4047</v>
      </c>
      <c r="AG3" t="s">
        <v>4047</v>
      </c>
      <c r="AH3" t="s">
        <v>4047</v>
      </c>
      <c r="AI3" t="s">
        <v>4047</v>
      </c>
      <c r="AJ3" t="s">
        <v>67</v>
      </c>
      <c r="AK3" t="s">
        <v>67</v>
      </c>
    </row>
    <row r="4" spans="1:38" x14ac:dyDescent="0.25">
      <c r="A4">
        <v>2017</v>
      </c>
      <c r="B4">
        <v>5</v>
      </c>
      <c r="C4">
        <v>3</v>
      </c>
      <c r="D4" t="s">
        <v>4043</v>
      </c>
      <c r="E4" t="s">
        <v>4072</v>
      </c>
      <c r="F4" t="s">
        <v>4045</v>
      </c>
      <c r="G4" t="s">
        <v>4054</v>
      </c>
      <c r="H4" t="s">
        <v>4047</v>
      </c>
      <c r="I4" t="s">
        <v>615</v>
      </c>
      <c r="J4" t="s">
        <v>4048</v>
      </c>
      <c r="K4" t="s">
        <v>737</v>
      </c>
      <c r="L4" t="s">
        <v>4055</v>
      </c>
      <c r="M4" t="s">
        <v>86</v>
      </c>
      <c r="N4" t="s">
        <v>86</v>
      </c>
      <c r="O4" t="s">
        <v>4052</v>
      </c>
      <c r="P4" t="s">
        <v>4047</v>
      </c>
      <c r="Q4" t="s">
        <v>4075</v>
      </c>
      <c r="R4" t="s">
        <v>4047</v>
      </c>
      <c r="S4" t="s">
        <v>4076</v>
      </c>
      <c r="T4" t="s">
        <v>4047</v>
      </c>
      <c r="U4" t="s">
        <v>4047</v>
      </c>
      <c r="V4" t="s">
        <v>4047</v>
      </c>
      <c r="W4" t="s">
        <v>86</v>
      </c>
      <c r="X4" t="s">
        <v>4047</v>
      </c>
      <c r="Y4" t="s">
        <v>4047</v>
      </c>
      <c r="Z4" t="s">
        <v>86</v>
      </c>
      <c r="AA4" t="s">
        <v>4073</v>
      </c>
      <c r="AB4" t="s">
        <v>4047</v>
      </c>
      <c r="AC4" t="s">
        <v>4047</v>
      </c>
      <c r="AD4" t="s">
        <v>4047</v>
      </c>
      <c r="AE4" t="s">
        <v>4047</v>
      </c>
      <c r="AF4" t="s">
        <v>4047</v>
      </c>
      <c r="AG4" t="s">
        <v>4047</v>
      </c>
      <c r="AH4" t="s">
        <v>4047</v>
      </c>
      <c r="AI4" t="s">
        <v>4047</v>
      </c>
      <c r="AJ4" t="s">
        <v>4047</v>
      </c>
      <c r="AK4" t="s">
        <v>67</v>
      </c>
    </row>
    <row r="5" spans="1:38" x14ac:dyDescent="0.25">
      <c r="A5">
        <v>2017</v>
      </c>
      <c r="B5">
        <v>5</v>
      </c>
      <c r="C5">
        <v>4</v>
      </c>
      <c r="D5" t="s">
        <v>4043</v>
      </c>
      <c r="E5" t="s">
        <v>4074</v>
      </c>
      <c r="F5" t="s">
        <v>4045</v>
      </c>
      <c r="G5" t="s">
        <v>4057</v>
      </c>
      <c r="H5" t="s">
        <v>4047</v>
      </c>
      <c r="I5" t="s">
        <v>611</v>
      </c>
      <c r="J5" t="s">
        <v>4048</v>
      </c>
      <c r="K5" t="s">
        <v>69</v>
      </c>
      <c r="L5" t="s">
        <v>4047</v>
      </c>
      <c r="M5" t="s">
        <v>86</v>
      </c>
      <c r="N5" t="s">
        <v>75</v>
      </c>
      <c r="O5" t="s">
        <v>4056</v>
      </c>
      <c r="P5" t="s">
        <v>4047</v>
      </c>
      <c r="Q5" t="s">
        <v>4047</v>
      </c>
      <c r="R5" t="s">
        <v>4047</v>
      </c>
      <c r="S5" t="s">
        <v>4047</v>
      </c>
      <c r="T5" t="s">
        <v>4047</v>
      </c>
      <c r="U5" t="s">
        <v>4047</v>
      </c>
      <c r="V5" t="s">
        <v>86</v>
      </c>
      <c r="W5" t="s">
        <v>86</v>
      </c>
      <c r="X5" t="s">
        <v>4047</v>
      </c>
      <c r="Y5" t="s">
        <v>4047</v>
      </c>
      <c r="Z5" t="s">
        <v>86</v>
      </c>
      <c r="AA5" t="s">
        <v>86</v>
      </c>
      <c r="AB5" t="s">
        <v>4047</v>
      </c>
      <c r="AC5" t="s">
        <v>4047</v>
      </c>
      <c r="AD5" t="s">
        <v>4047</v>
      </c>
      <c r="AE5" t="s">
        <v>4047</v>
      </c>
      <c r="AF5" t="s">
        <v>4047</v>
      </c>
      <c r="AG5" t="s">
        <v>4047</v>
      </c>
      <c r="AH5" t="s">
        <v>4047</v>
      </c>
      <c r="AI5" t="s">
        <v>4047</v>
      </c>
      <c r="AJ5" t="s">
        <v>4047</v>
      </c>
      <c r="AK5"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4"/>
  <sheetViews>
    <sheetView showGridLines="0" workbookViewId="0">
      <selection activeCell="A2" sqref="A2:D5"/>
    </sheetView>
  </sheetViews>
  <sheetFormatPr baseColWidth="10" defaultColWidth="0" defaultRowHeight="15" x14ac:dyDescent="0.25"/>
  <cols>
    <col min="1" max="1" width="6.42578125" customWidth="1"/>
    <col min="2" max="2" width="13" customWidth="1"/>
    <col min="3" max="3" width="54.5703125" customWidth="1"/>
    <col min="4" max="4" width="7.7109375" customWidth="1"/>
    <col min="5" max="16384" width="54.5703125" hidden="1"/>
  </cols>
  <sheetData>
    <row r="1" spans="1:4" ht="14.25" customHeight="1" x14ac:dyDescent="0.25">
      <c r="A1" s="31" t="s">
        <v>80</v>
      </c>
      <c r="B1" s="31" t="s">
        <v>81</v>
      </c>
      <c r="C1" s="31" t="s">
        <v>82</v>
      </c>
      <c r="D1" s="31" t="s">
        <v>4005</v>
      </c>
    </row>
    <row r="2" spans="1:4" x14ac:dyDescent="0.25">
      <c r="A2">
        <v>1</v>
      </c>
      <c r="B2">
        <v>10475894630</v>
      </c>
      <c r="C2" s="149" t="s">
        <v>4042</v>
      </c>
      <c r="D2">
        <v>1</v>
      </c>
    </row>
    <row r="3" spans="1:4" x14ac:dyDescent="0.25">
      <c r="A3">
        <v>2</v>
      </c>
      <c r="B3">
        <v>0</v>
      </c>
      <c r="C3" s="149" t="s">
        <v>4052</v>
      </c>
      <c r="D3">
        <v>1</v>
      </c>
    </row>
    <row r="4" spans="1:4" x14ac:dyDescent="0.25">
      <c r="A4">
        <v>3</v>
      </c>
      <c r="B4">
        <v>9</v>
      </c>
      <c r="C4" t="s">
        <v>4056</v>
      </c>
      <c r="D4">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B23"/>
  <sheetViews>
    <sheetView showGridLines="0" zoomScale="85" zoomScaleNormal="85" workbookViewId="0">
      <pane xSplit="1" ySplit="11" topLeftCell="B12" activePane="bottomRight" state="frozen"/>
      <selection activeCell="F4" sqref="F4"/>
      <selection pane="topRight" activeCell="F4" sqref="F4"/>
      <selection pane="bottomLeft" activeCell="F4" sqref="F4"/>
      <selection pane="bottomRight" activeCell="A7" sqref="A7"/>
    </sheetView>
  </sheetViews>
  <sheetFormatPr baseColWidth="10" defaultColWidth="0" defaultRowHeight="15" x14ac:dyDescent="0.25"/>
  <cols>
    <col min="1" max="1" width="3.5703125" style="16" customWidth="1"/>
    <col min="2" max="2" width="10" style="16" customWidth="1"/>
    <col min="3" max="3" width="12.28515625" style="16" customWidth="1"/>
    <col min="4" max="4" width="4" style="16" customWidth="1"/>
    <col min="5" max="5" width="12.140625" style="16" customWidth="1"/>
    <col min="6" max="6" width="3.5703125" style="16" customWidth="1"/>
    <col min="7" max="7" width="3.85546875" style="17" customWidth="1"/>
    <col min="8" max="8" width="6" style="16" customWidth="1"/>
    <col min="9" max="9" width="7.28515625" style="16" customWidth="1"/>
    <col min="10" max="10" width="7" style="16" customWidth="1"/>
    <col min="11" max="11" width="4.7109375" style="16" customWidth="1"/>
    <col min="12" max="12" width="15.28515625" style="16" customWidth="1"/>
    <col min="13" max="13" width="24.5703125" style="18" customWidth="1"/>
    <col min="14" max="14" width="9" style="19" customWidth="1"/>
    <col min="15" max="15" width="8.85546875" style="19" customWidth="1"/>
    <col min="16" max="16" width="7.42578125" style="19" customWidth="1"/>
    <col min="17" max="17" width="7.140625" style="19" customWidth="1"/>
    <col min="18" max="18" width="7.28515625" style="19" customWidth="1"/>
    <col min="19" max="19" width="8.140625" style="19" customWidth="1"/>
    <col min="20" max="20" width="1.7109375" style="19" customWidth="1"/>
    <col min="21" max="21" width="3.140625" style="19" hidden="1" customWidth="1"/>
    <col min="22" max="23" width="7.5703125" style="19" hidden="1" customWidth="1"/>
    <col min="24" max="24" width="2" style="19" customWidth="1"/>
    <col min="25" max="25" width="11.42578125" style="19" customWidth="1"/>
    <col min="26" max="26" width="5.7109375" style="16" customWidth="1"/>
    <col min="27" max="27" width="5.85546875" style="16" customWidth="1"/>
    <col min="28" max="28" width="5" style="16" customWidth="1"/>
    <col min="29" max="29" width="4.7109375" style="16" customWidth="1"/>
    <col min="30" max="30" width="5.28515625" style="16" customWidth="1"/>
    <col min="31" max="31" width="4.85546875" style="16" customWidth="1"/>
    <col min="32" max="33" width="3.140625" style="16" customWidth="1"/>
    <col min="34" max="34" width="3.28515625" style="16" customWidth="1"/>
    <col min="35" max="35" width="3.85546875" style="16" customWidth="1"/>
    <col min="36" max="36" width="1.85546875" customWidth="1"/>
    <col min="37" max="80" width="0" hidden="1" customWidth="1"/>
    <col min="81" max="16384" width="11.42578125" hidden="1"/>
  </cols>
  <sheetData>
    <row r="1" spans="1:35" s="1" customFormat="1" ht="10.5" customHeight="1" x14ac:dyDescent="0.25">
      <c r="A1" s="194" t="str">
        <f>R_S</f>
        <v>PERÚ CONTABLE SAC</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5" s="1" customFormat="1" ht="10.5" customHeight="1" x14ac:dyDescent="0.25">
      <c r="A2" s="194" t="str">
        <f>"RUC N°: "&amp;RUC</f>
        <v>RUC N°: 20495637957</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1:35" s="1" customFormat="1" ht="10.5" customHeight="1" x14ac:dyDescent="0.25">
      <c r="A3" s="194" t="str">
        <f>"REGISTRO DE VENTAS MES DE "&amp;MES&amp;" DE "&amp;AÑO</f>
        <v>REGISTRO DE VENTAS MES DE MAYO DE 2017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row>
    <row r="4" spans="1:35" s="6" customFormat="1" ht="9" hidden="1" customHeight="1" x14ac:dyDescent="0.2">
      <c r="A4" s="2" t="s">
        <v>0</v>
      </c>
      <c r="B4" s="2"/>
      <c r="C4" s="3" t="s">
        <v>4041</v>
      </c>
      <c r="D4" s="152"/>
      <c r="E4" s="3"/>
      <c r="F4" s="195"/>
      <c r="G4" s="195"/>
      <c r="H4" s="195"/>
      <c r="I4" s="195"/>
      <c r="J4" s="2"/>
      <c r="K4" s="2"/>
      <c r="L4" s="2"/>
      <c r="M4" s="4"/>
      <c r="N4" s="5"/>
      <c r="O4" s="5"/>
      <c r="P4" s="5"/>
      <c r="Q4" s="5"/>
      <c r="R4" s="5"/>
      <c r="S4" s="5"/>
      <c r="T4" s="5"/>
      <c r="U4" s="5"/>
      <c r="V4" s="5"/>
      <c r="W4" s="5"/>
      <c r="X4" s="5"/>
      <c r="Y4" s="5"/>
      <c r="Z4" s="3"/>
      <c r="AA4" s="3"/>
      <c r="AB4" s="3"/>
      <c r="AC4" s="3"/>
      <c r="AD4" s="3"/>
      <c r="AE4" s="3"/>
      <c r="AF4" s="3"/>
      <c r="AG4" s="3"/>
      <c r="AH4" s="3"/>
      <c r="AI4" s="3"/>
    </row>
    <row r="5" spans="1:35" s="6" customFormat="1" ht="9" hidden="1" customHeight="1" x14ac:dyDescent="0.2">
      <c r="A5" s="2" t="s">
        <v>1</v>
      </c>
      <c r="B5" s="2"/>
      <c r="C5" s="2" t="s">
        <v>2</v>
      </c>
      <c r="D5" s="2" t="s">
        <v>2</v>
      </c>
      <c r="E5" s="3"/>
      <c r="F5" s="196"/>
      <c r="G5" s="196"/>
      <c r="H5" s="196"/>
      <c r="I5" s="196"/>
      <c r="J5" s="2"/>
      <c r="K5" s="2"/>
      <c r="L5" s="2"/>
      <c r="M5" s="4"/>
      <c r="N5" s="5"/>
      <c r="O5" s="5"/>
      <c r="P5" s="5"/>
      <c r="Q5" s="5"/>
      <c r="R5" s="5"/>
      <c r="S5" s="5"/>
      <c r="T5" s="5"/>
      <c r="U5" s="5"/>
      <c r="V5" s="5"/>
      <c r="W5" s="5"/>
      <c r="X5" s="5"/>
      <c r="Y5" s="5"/>
      <c r="Z5" s="3"/>
      <c r="AA5" s="3"/>
      <c r="AB5" s="3"/>
      <c r="AC5" s="3"/>
      <c r="AD5" s="3"/>
      <c r="AE5" s="3"/>
      <c r="AF5" s="3"/>
      <c r="AG5" s="3"/>
      <c r="AH5" s="3"/>
      <c r="AI5" s="3"/>
    </row>
    <row r="6" spans="1:35" s="6" customFormat="1" ht="9" hidden="1" customHeight="1" x14ac:dyDescent="0.2">
      <c r="A6" s="2" t="s">
        <v>3</v>
      </c>
      <c r="B6" s="2"/>
      <c r="C6" s="2" t="str">
        <f>+"LE"&amp;RUC&amp;AÑO&amp;TEXT(INICIO!M1,"00")&amp;"00"&amp;C4&amp;"00"&amp;"1"&amp;IF(C5="CON INFORMACION",1,0)&amp;1&amp;"1"&amp;"."&amp;"TXT"</f>
        <v>LE2049563795720170500140100001111.TXT</v>
      </c>
      <c r="D6" s="2"/>
      <c r="E6" s="3"/>
      <c r="F6" s="2"/>
      <c r="G6" s="2"/>
      <c r="H6" s="2"/>
      <c r="I6" s="2"/>
      <c r="J6" s="2"/>
      <c r="K6" s="2"/>
      <c r="L6" s="2"/>
      <c r="M6" s="4"/>
      <c r="N6" s="5"/>
      <c r="O6" s="5"/>
      <c r="P6" s="5"/>
      <c r="Q6" s="5"/>
      <c r="R6" s="5"/>
      <c r="S6" s="5"/>
      <c r="T6" s="5"/>
      <c r="U6" s="5"/>
      <c r="V6" s="5"/>
      <c r="W6" s="5"/>
      <c r="X6" s="5"/>
      <c r="Y6" s="5"/>
      <c r="Z6" s="3"/>
      <c r="AA6" s="3"/>
      <c r="AB6" s="3"/>
      <c r="AC6" s="3"/>
      <c r="AD6" s="3"/>
      <c r="AE6" s="3"/>
      <c r="AF6" s="3"/>
      <c r="AG6" s="3"/>
      <c r="AH6" s="3"/>
      <c r="AI6" s="3"/>
    </row>
    <row r="7" spans="1:35" s="11" customFormat="1" ht="10.5" customHeight="1" x14ac:dyDescent="0.2">
      <c r="A7" s="155">
        <v>0</v>
      </c>
      <c r="B7" s="155">
        <v>1</v>
      </c>
      <c r="C7" s="155">
        <v>2</v>
      </c>
      <c r="D7" s="155">
        <v>3</v>
      </c>
      <c r="E7" s="156">
        <v>4</v>
      </c>
      <c r="F7" s="155">
        <v>5</v>
      </c>
      <c r="G7" s="155">
        <v>6</v>
      </c>
      <c r="H7" s="155">
        <v>7</v>
      </c>
      <c r="I7" s="155">
        <v>8</v>
      </c>
      <c r="J7" s="155">
        <v>9</v>
      </c>
      <c r="K7" s="155">
        <v>10</v>
      </c>
      <c r="L7" s="155">
        <v>11</v>
      </c>
      <c r="M7" s="155">
        <v>12</v>
      </c>
      <c r="N7" s="155">
        <v>13</v>
      </c>
      <c r="O7" s="155">
        <v>14</v>
      </c>
      <c r="P7" s="155">
        <v>15</v>
      </c>
      <c r="Q7" s="155">
        <v>16</v>
      </c>
      <c r="R7" s="155">
        <v>17</v>
      </c>
      <c r="S7" s="155">
        <v>18</v>
      </c>
      <c r="T7" s="155">
        <v>19</v>
      </c>
      <c r="U7" s="155">
        <v>20</v>
      </c>
      <c r="V7" s="155">
        <v>21</v>
      </c>
      <c r="W7" s="155">
        <v>22</v>
      </c>
      <c r="X7" s="155">
        <v>23</v>
      </c>
      <c r="Y7" s="155">
        <v>24</v>
      </c>
      <c r="Z7" s="155">
        <v>25</v>
      </c>
      <c r="AA7" s="155">
        <v>26</v>
      </c>
      <c r="AB7" s="155">
        <v>27</v>
      </c>
      <c r="AC7" s="155">
        <v>28</v>
      </c>
      <c r="AD7" s="155">
        <v>29</v>
      </c>
      <c r="AE7" s="155">
        <v>30</v>
      </c>
      <c r="AF7" s="155">
        <v>31</v>
      </c>
      <c r="AG7" s="155">
        <v>32</v>
      </c>
      <c r="AH7" s="155">
        <v>33</v>
      </c>
      <c r="AI7" s="155">
        <v>34</v>
      </c>
    </row>
    <row r="8" spans="1:35" s="11" customFormat="1" ht="10.5" customHeight="1" x14ac:dyDescent="0.2">
      <c r="A8" s="7"/>
      <c r="B8" s="7" t="s">
        <v>31</v>
      </c>
      <c r="C8" s="8" t="s">
        <v>31</v>
      </c>
      <c r="D8" s="7" t="s">
        <v>31</v>
      </c>
      <c r="E8" s="9" t="s">
        <v>31</v>
      </c>
      <c r="F8" s="8" t="s">
        <v>31</v>
      </c>
      <c r="G8" s="8" t="s">
        <v>31</v>
      </c>
      <c r="H8" s="8" t="s">
        <v>32</v>
      </c>
      <c r="I8" s="8" t="s">
        <v>32</v>
      </c>
      <c r="J8" s="8" t="s">
        <v>31</v>
      </c>
      <c r="K8" s="8" t="s">
        <v>31</v>
      </c>
      <c r="L8" s="8" t="s">
        <v>31</v>
      </c>
      <c r="M8" s="12" t="s">
        <v>31</v>
      </c>
      <c r="N8" s="13" t="s">
        <v>32</v>
      </c>
      <c r="O8" s="13" t="s">
        <v>32</v>
      </c>
      <c r="P8" s="13" t="s">
        <v>32</v>
      </c>
      <c r="Q8" s="13" t="s">
        <v>32</v>
      </c>
      <c r="R8" s="13" t="s">
        <v>32</v>
      </c>
      <c r="S8" s="13" t="s">
        <v>32</v>
      </c>
      <c r="T8" s="13" t="s">
        <v>32</v>
      </c>
      <c r="U8" s="13" t="s">
        <v>32</v>
      </c>
      <c r="V8" s="13"/>
      <c r="W8" s="13"/>
      <c r="X8" s="13" t="s">
        <v>32</v>
      </c>
      <c r="Y8" s="13" t="s">
        <v>31</v>
      </c>
      <c r="Z8" s="14" t="s">
        <v>32</v>
      </c>
      <c r="AA8" s="14" t="s">
        <v>32</v>
      </c>
      <c r="AB8" s="14" t="s">
        <v>32</v>
      </c>
      <c r="AC8" s="14" t="s">
        <v>32</v>
      </c>
      <c r="AD8" s="14" t="s">
        <v>32</v>
      </c>
      <c r="AE8" s="9" t="s">
        <v>31</v>
      </c>
      <c r="AF8" s="9" t="s">
        <v>32</v>
      </c>
      <c r="AG8" s="9" t="s">
        <v>32</v>
      </c>
      <c r="AH8" s="10" t="s">
        <v>32</v>
      </c>
      <c r="AI8" s="10" t="s">
        <v>31</v>
      </c>
    </row>
    <row r="9" spans="1:35" s="15" customFormat="1" ht="34.5" customHeight="1" x14ac:dyDescent="0.25">
      <c r="A9" s="197" t="s">
        <v>33</v>
      </c>
      <c r="B9" s="200" t="s">
        <v>34</v>
      </c>
      <c r="C9" s="175" t="s">
        <v>35</v>
      </c>
      <c r="D9" s="175" t="s">
        <v>36</v>
      </c>
      <c r="E9" s="205" t="s">
        <v>37</v>
      </c>
      <c r="F9" s="205"/>
      <c r="G9" s="205"/>
      <c r="H9" s="205"/>
      <c r="I9" s="205"/>
      <c r="J9" s="205"/>
      <c r="K9" s="187" t="s">
        <v>38</v>
      </c>
      <c r="L9" s="187"/>
      <c r="M9" s="187"/>
      <c r="N9" s="185" t="s">
        <v>4017</v>
      </c>
      <c r="O9" s="185" t="s">
        <v>4018</v>
      </c>
      <c r="P9" s="185" t="s">
        <v>4019</v>
      </c>
      <c r="Q9" s="185" t="s">
        <v>4020</v>
      </c>
      <c r="R9" s="185" t="s">
        <v>4021</v>
      </c>
      <c r="S9" s="180" t="s">
        <v>4022</v>
      </c>
      <c r="T9" s="181"/>
      <c r="U9" s="182" t="s">
        <v>39</v>
      </c>
      <c r="V9" s="180" t="s">
        <v>4023</v>
      </c>
      <c r="W9" s="181"/>
      <c r="X9" s="183" t="s">
        <v>40</v>
      </c>
      <c r="Y9" s="183" t="s">
        <v>41</v>
      </c>
      <c r="Z9" s="184" t="s">
        <v>42</v>
      </c>
      <c r="AA9" s="179" t="s">
        <v>43</v>
      </c>
      <c r="AB9" s="174" t="s">
        <v>44</v>
      </c>
      <c r="AC9" s="174"/>
      <c r="AD9" s="174"/>
      <c r="AE9" s="174"/>
      <c r="AF9" s="174" t="s">
        <v>45</v>
      </c>
      <c r="AG9" s="174" t="s">
        <v>46</v>
      </c>
      <c r="AH9" s="174" t="s">
        <v>47</v>
      </c>
      <c r="AI9" s="174" t="s">
        <v>48</v>
      </c>
    </row>
    <row r="10" spans="1:35" s="15" customFormat="1" ht="15" customHeight="1" x14ac:dyDescent="0.25">
      <c r="A10" s="198"/>
      <c r="B10" s="201"/>
      <c r="C10" s="203"/>
      <c r="D10" s="203"/>
      <c r="E10" s="174" t="s">
        <v>49</v>
      </c>
      <c r="F10" s="174" t="s">
        <v>50</v>
      </c>
      <c r="G10" s="174" t="s">
        <v>51</v>
      </c>
      <c r="H10" s="174" t="s">
        <v>52</v>
      </c>
      <c r="I10" s="176" t="s">
        <v>53</v>
      </c>
      <c r="J10" s="178" t="s">
        <v>54</v>
      </c>
      <c r="K10" s="190" t="s">
        <v>55</v>
      </c>
      <c r="L10" s="174" t="s">
        <v>56</v>
      </c>
      <c r="M10" s="192" t="s">
        <v>57</v>
      </c>
      <c r="N10" s="188"/>
      <c r="O10" s="188"/>
      <c r="P10" s="188"/>
      <c r="Q10" s="188"/>
      <c r="R10" s="188"/>
      <c r="S10" s="185" t="s">
        <v>4024</v>
      </c>
      <c r="T10" s="185" t="s">
        <v>4025</v>
      </c>
      <c r="U10" s="182"/>
      <c r="V10" s="185" t="s">
        <v>61</v>
      </c>
      <c r="W10" s="185" t="s">
        <v>4026</v>
      </c>
      <c r="X10" s="183"/>
      <c r="Y10" s="183"/>
      <c r="Z10" s="184"/>
      <c r="AA10" s="179"/>
      <c r="AB10" s="179" t="s">
        <v>58</v>
      </c>
      <c r="AC10" s="179" t="s">
        <v>59</v>
      </c>
      <c r="AD10" s="179" t="s">
        <v>60</v>
      </c>
      <c r="AE10" s="189" t="s">
        <v>53</v>
      </c>
      <c r="AF10" s="174"/>
      <c r="AG10" s="174"/>
      <c r="AH10" s="174"/>
      <c r="AI10" s="174"/>
    </row>
    <row r="11" spans="1:35" s="15" customFormat="1" ht="35.25" customHeight="1" x14ac:dyDescent="0.25">
      <c r="A11" s="199"/>
      <c r="B11" s="202"/>
      <c r="C11" s="204"/>
      <c r="D11" s="204"/>
      <c r="E11" s="175"/>
      <c r="F11" s="175"/>
      <c r="G11" s="176"/>
      <c r="H11" s="175"/>
      <c r="I11" s="177"/>
      <c r="J11" s="178"/>
      <c r="K11" s="191"/>
      <c r="L11" s="175"/>
      <c r="M11" s="193"/>
      <c r="N11" s="186"/>
      <c r="O11" s="186"/>
      <c r="P11" s="186"/>
      <c r="Q11" s="186"/>
      <c r="R11" s="186"/>
      <c r="S11" s="186"/>
      <c r="T11" s="186"/>
      <c r="U11" s="182"/>
      <c r="V11" s="186"/>
      <c r="W11" s="186"/>
      <c r="X11" s="183"/>
      <c r="Y11" s="183"/>
      <c r="Z11" s="184"/>
      <c r="AA11" s="179"/>
      <c r="AB11" s="179"/>
      <c r="AC11" s="179"/>
      <c r="AD11" s="179"/>
      <c r="AE11" s="189"/>
      <c r="AF11" s="174"/>
      <c r="AG11" s="174"/>
      <c r="AH11" s="174"/>
      <c r="AI11" s="174"/>
    </row>
    <row r="12" spans="1:35" x14ac:dyDescent="0.25">
      <c r="A12" s="16">
        <v>6</v>
      </c>
      <c r="B12" s="16" t="s">
        <v>4065</v>
      </c>
      <c r="C12" s="16" t="s">
        <v>4066</v>
      </c>
      <c r="D12" s="16" t="s">
        <v>4045</v>
      </c>
      <c r="E12" s="16" t="s">
        <v>4064</v>
      </c>
      <c r="F12" s="16" t="s">
        <v>4047</v>
      </c>
      <c r="G12" s="17" t="s">
        <v>611</v>
      </c>
      <c r="H12" s="16" t="s">
        <v>4048</v>
      </c>
      <c r="I12" s="16" t="s">
        <v>71</v>
      </c>
      <c r="J12" s="16" t="s">
        <v>4047</v>
      </c>
      <c r="K12" s="16" t="s">
        <v>72</v>
      </c>
      <c r="L12" s="16" t="s">
        <v>4049</v>
      </c>
      <c r="M12" s="18" t="s">
        <v>4042</v>
      </c>
      <c r="N12" s="165">
        <v>0</v>
      </c>
      <c r="O12" s="165">
        <v>1620</v>
      </c>
      <c r="P12" s="165">
        <v>0</v>
      </c>
      <c r="Q12" s="165">
        <v>291.60000000000002</v>
      </c>
      <c r="R12" s="165">
        <v>0</v>
      </c>
      <c r="S12" s="165">
        <v>0</v>
      </c>
      <c r="T12" s="165">
        <v>0</v>
      </c>
      <c r="U12" s="165">
        <v>0</v>
      </c>
      <c r="V12" s="19">
        <v>0</v>
      </c>
      <c r="W12" s="19">
        <v>0</v>
      </c>
      <c r="X12" s="19">
        <v>0</v>
      </c>
      <c r="Y12" s="19">
        <v>1911.6</v>
      </c>
      <c r="Z12" s="16" t="s">
        <v>4047</v>
      </c>
      <c r="AA12" s="16" t="s">
        <v>4047</v>
      </c>
      <c r="AB12" s="16" t="s">
        <v>4047</v>
      </c>
      <c r="AC12" s="16" t="s">
        <v>4047</v>
      </c>
      <c r="AD12" s="16" t="s">
        <v>4047</v>
      </c>
      <c r="AE12" s="16" t="s">
        <v>4047</v>
      </c>
      <c r="AF12" s="16" t="s">
        <v>4047</v>
      </c>
      <c r="AG12" s="16" t="s">
        <v>4047</v>
      </c>
      <c r="AH12" s="16" t="s">
        <v>4047</v>
      </c>
      <c r="AI12" s="16" t="s">
        <v>75</v>
      </c>
    </row>
    <row r="13" spans="1:35" x14ac:dyDescent="0.25">
      <c r="A13" s="16">
        <v>5</v>
      </c>
      <c r="B13" s="16" t="s">
        <v>4059</v>
      </c>
      <c r="C13" s="16" t="s">
        <v>4060</v>
      </c>
      <c r="D13" s="16" t="s">
        <v>4045</v>
      </c>
      <c r="E13" s="16" t="s">
        <v>4058</v>
      </c>
      <c r="F13" s="16" t="s">
        <v>4047</v>
      </c>
      <c r="G13" s="17" t="s">
        <v>611</v>
      </c>
      <c r="H13" s="16" t="s">
        <v>4048</v>
      </c>
      <c r="I13" s="16" t="s">
        <v>72</v>
      </c>
      <c r="J13" s="16" t="s">
        <v>4047</v>
      </c>
      <c r="K13" s="16" t="s">
        <v>72</v>
      </c>
      <c r="L13" s="16" t="s">
        <v>4049</v>
      </c>
      <c r="M13" s="18" t="s">
        <v>4042</v>
      </c>
      <c r="N13" s="165" t="s">
        <v>4047</v>
      </c>
      <c r="O13" s="165" t="s">
        <v>4061</v>
      </c>
      <c r="P13" s="165" t="s">
        <v>4047</v>
      </c>
      <c r="Q13" s="165" t="s">
        <v>4062</v>
      </c>
      <c r="R13" s="165" t="s">
        <v>4047</v>
      </c>
      <c r="S13" s="165" t="s">
        <v>4047</v>
      </c>
      <c r="T13" s="165" t="s">
        <v>4047</v>
      </c>
      <c r="U13" s="165" t="s">
        <v>86</v>
      </c>
      <c r="V13" s="19" t="s">
        <v>4047</v>
      </c>
      <c r="W13" s="19" t="s">
        <v>4047</v>
      </c>
      <c r="X13" s="19" t="s">
        <v>86</v>
      </c>
      <c r="Y13" s="19" t="s">
        <v>4063</v>
      </c>
      <c r="Z13" s="16" t="s">
        <v>4047</v>
      </c>
      <c r="AA13" s="16" t="s">
        <v>4047</v>
      </c>
      <c r="AB13" s="16" t="s">
        <v>4047</v>
      </c>
      <c r="AC13" s="16" t="s">
        <v>4047</v>
      </c>
      <c r="AD13" s="16" t="s">
        <v>4047</v>
      </c>
      <c r="AE13" s="16" t="s">
        <v>4047</v>
      </c>
      <c r="AF13" s="16" t="s">
        <v>4047</v>
      </c>
      <c r="AG13" s="16" t="s">
        <v>4047</v>
      </c>
      <c r="AH13" s="16" t="s">
        <v>4047</v>
      </c>
      <c r="AI13" s="16" t="s">
        <v>74</v>
      </c>
    </row>
    <row r="14" spans="1:35" x14ac:dyDescent="0.25">
      <c r="A14" s="16">
        <v>1</v>
      </c>
      <c r="B14" s="16" t="s">
        <v>4043</v>
      </c>
      <c r="C14" s="16" t="s">
        <v>4044</v>
      </c>
      <c r="D14" s="16" t="s">
        <v>4045</v>
      </c>
      <c r="E14" s="16" t="s">
        <v>4046</v>
      </c>
      <c r="F14" s="16" t="s">
        <v>4047</v>
      </c>
      <c r="G14" s="17" t="s">
        <v>611</v>
      </c>
      <c r="H14" s="16" t="s">
        <v>4048</v>
      </c>
      <c r="I14" s="16" t="s">
        <v>4048</v>
      </c>
      <c r="J14" s="16" t="s">
        <v>4047</v>
      </c>
      <c r="K14" s="16" t="s">
        <v>72</v>
      </c>
      <c r="L14" s="16" t="s">
        <v>4049</v>
      </c>
      <c r="M14" s="18" t="s">
        <v>4042</v>
      </c>
      <c r="N14" s="165"/>
      <c r="O14" s="165" t="s">
        <v>4061</v>
      </c>
      <c r="P14" s="165"/>
      <c r="Q14" s="165" t="s">
        <v>4062</v>
      </c>
      <c r="R14" s="165"/>
      <c r="S14" s="165"/>
      <c r="T14" s="165"/>
      <c r="U14" s="165" t="s">
        <v>86</v>
      </c>
      <c r="X14" s="19" t="s">
        <v>86</v>
      </c>
      <c r="Y14" s="19" t="s">
        <v>4063</v>
      </c>
      <c r="AA14" s="16" t="s">
        <v>4047</v>
      </c>
      <c r="AB14" s="16" t="s">
        <v>4047</v>
      </c>
      <c r="AC14" s="16" t="s">
        <v>4047</v>
      </c>
      <c r="AD14" s="16" t="s">
        <v>4047</v>
      </c>
      <c r="AE14" s="16" t="s">
        <v>4047</v>
      </c>
      <c r="AI14" s="16" t="s">
        <v>67</v>
      </c>
    </row>
    <row r="15" spans="1:35" x14ac:dyDescent="0.25">
      <c r="A15" s="16">
        <v>2</v>
      </c>
      <c r="B15" s="16" t="s">
        <v>4043</v>
      </c>
      <c r="C15" s="16" t="s">
        <v>4053</v>
      </c>
      <c r="D15" s="16" t="s">
        <v>4045</v>
      </c>
      <c r="E15" s="16" t="s">
        <v>4050</v>
      </c>
      <c r="F15" s="16" t="s">
        <v>4047</v>
      </c>
      <c r="G15" s="17" t="s">
        <v>611</v>
      </c>
      <c r="H15" s="16" t="s">
        <v>4048</v>
      </c>
      <c r="I15" s="16" t="s">
        <v>68</v>
      </c>
      <c r="J15" s="16" t="s">
        <v>4047</v>
      </c>
      <c r="K15" s="16" t="s">
        <v>72</v>
      </c>
      <c r="L15" s="16" t="s">
        <v>4049</v>
      </c>
      <c r="M15" s="18" t="s">
        <v>4042</v>
      </c>
      <c r="N15" s="165">
        <v>0</v>
      </c>
      <c r="O15" s="165">
        <v>5000</v>
      </c>
      <c r="P15" s="165">
        <v>0</v>
      </c>
      <c r="Q15" s="165">
        <v>762.71</v>
      </c>
      <c r="R15" s="165">
        <v>0</v>
      </c>
      <c r="S15" s="165">
        <v>0</v>
      </c>
      <c r="T15" s="165">
        <v>0</v>
      </c>
      <c r="U15" s="165">
        <v>0</v>
      </c>
      <c r="V15" s="19">
        <v>0</v>
      </c>
      <c r="W15" s="19">
        <v>0</v>
      </c>
      <c r="X15" s="19">
        <v>0</v>
      </c>
      <c r="Y15" s="19">
        <v>5762.71</v>
      </c>
      <c r="Z15" s="16" t="s">
        <v>540</v>
      </c>
      <c r="AA15" s="16" t="s">
        <v>4051</v>
      </c>
      <c r="AB15" s="16" t="s">
        <v>4047</v>
      </c>
      <c r="AC15" s="16" t="s">
        <v>4047</v>
      </c>
      <c r="AD15" s="16" t="s">
        <v>4047</v>
      </c>
      <c r="AE15" s="16" t="s">
        <v>4047</v>
      </c>
      <c r="AF15" s="16" t="s">
        <v>4047</v>
      </c>
      <c r="AG15" s="16" t="s">
        <v>4047</v>
      </c>
      <c r="AH15" s="16" t="s">
        <v>67</v>
      </c>
      <c r="AI15" s="16" t="s">
        <v>67</v>
      </c>
    </row>
    <row r="16" spans="1:35" x14ac:dyDescent="0.25">
      <c r="A16" s="16">
        <v>3</v>
      </c>
      <c r="B16" s="16" t="s">
        <v>4043</v>
      </c>
      <c r="C16" s="16" t="s">
        <v>4072</v>
      </c>
      <c r="D16" s="16" t="s">
        <v>4045</v>
      </c>
      <c r="E16" s="16" t="s">
        <v>4054</v>
      </c>
      <c r="F16" s="16" t="s">
        <v>4047</v>
      </c>
      <c r="G16" s="17" t="s">
        <v>615</v>
      </c>
      <c r="H16" s="16" t="s">
        <v>4048</v>
      </c>
      <c r="I16" s="16" t="s">
        <v>737</v>
      </c>
      <c r="J16" s="16" t="s">
        <v>4055</v>
      </c>
      <c r="K16" s="16" t="s">
        <v>86</v>
      </c>
      <c r="L16" s="16" t="s">
        <v>86</v>
      </c>
      <c r="M16" s="18" t="s">
        <v>4052</v>
      </c>
      <c r="N16" s="166">
        <v>0</v>
      </c>
      <c r="O16" s="165">
        <v>2118.64</v>
      </c>
      <c r="P16" s="165">
        <v>0</v>
      </c>
      <c r="Q16" s="165">
        <v>381.36</v>
      </c>
      <c r="R16" s="165">
        <v>0</v>
      </c>
      <c r="S16" s="165">
        <v>0</v>
      </c>
      <c r="T16" s="165">
        <v>0</v>
      </c>
      <c r="U16" s="165">
        <v>0</v>
      </c>
      <c r="V16" s="19">
        <v>0</v>
      </c>
      <c r="W16" s="19">
        <v>0</v>
      </c>
      <c r="X16" s="19">
        <v>0</v>
      </c>
      <c r="Y16" s="19">
        <v>2500</v>
      </c>
      <c r="Z16" s="16" t="s">
        <v>4047</v>
      </c>
      <c r="AA16" s="16" t="s">
        <v>4047</v>
      </c>
      <c r="AB16" s="16" t="s">
        <v>4047</v>
      </c>
      <c r="AC16" s="16" t="s">
        <v>4047</v>
      </c>
      <c r="AD16" s="16" t="s">
        <v>4047</v>
      </c>
      <c r="AE16" s="16" t="s">
        <v>4047</v>
      </c>
      <c r="AF16" s="16" t="s">
        <v>4047</v>
      </c>
      <c r="AG16" s="16" t="s">
        <v>4047</v>
      </c>
      <c r="AH16" s="16" t="s">
        <v>4047</v>
      </c>
      <c r="AI16" s="16" t="s">
        <v>67</v>
      </c>
    </row>
    <row r="17" spans="1:35" x14ac:dyDescent="0.25">
      <c r="A17" s="16">
        <v>4</v>
      </c>
      <c r="B17" s="16" t="s">
        <v>4043</v>
      </c>
      <c r="C17" s="16" t="s">
        <v>4074</v>
      </c>
      <c r="D17" s="16" t="s">
        <v>4045</v>
      </c>
      <c r="E17" s="16" t="s">
        <v>4057</v>
      </c>
      <c r="F17" s="16" t="s">
        <v>4047</v>
      </c>
      <c r="G17" s="17" t="s">
        <v>611</v>
      </c>
      <c r="H17" s="16" t="s">
        <v>4048</v>
      </c>
      <c r="I17" s="16" t="s">
        <v>69</v>
      </c>
      <c r="J17" s="16" t="s">
        <v>4047</v>
      </c>
      <c r="K17" s="16" t="s">
        <v>86</v>
      </c>
      <c r="L17" s="16" t="s">
        <v>75</v>
      </c>
      <c r="M17" s="18" t="s">
        <v>4056</v>
      </c>
      <c r="N17" s="165" t="s">
        <v>4047</v>
      </c>
      <c r="O17" s="165" t="s">
        <v>4047</v>
      </c>
      <c r="P17" s="165" t="s">
        <v>4047</v>
      </c>
      <c r="Q17" s="165" t="s">
        <v>4047</v>
      </c>
      <c r="R17" s="165" t="s">
        <v>4047</v>
      </c>
      <c r="S17" s="165" t="s">
        <v>4047</v>
      </c>
      <c r="T17" s="165" t="s">
        <v>86</v>
      </c>
      <c r="U17" s="165" t="s">
        <v>86</v>
      </c>
      <c r="V17" s="19" t="s">
        <v>4047</v>
      </c>
      <c r="W17" s="19" t="s">
        <v>4047</v>
      </c>
      <c r="X17" s="19" t="s">
        <v>86</v>
      </c>
      <c r="Y17" s="19" t="s">
        <v>86</v>
      </c>
      <c r="Z17" s="16" t="s">
        <v>4047</v>
      </c>
      <c r="AA17" s="16" t="s">
        <v>4047</v>
      </c>
      <c r="AB17" s="16" t="s">
        <v>4047</v>
      </c>
      <c r="AC17" s="16" t="s">
        <v>4047</v>
      </c>
      <c r="AD17" s="16" t="s">
        <v>4047</v>
      </c>
      <c r="AE17" s="16" t="s">
        <v>4047</v>
      </c>
      <c r="AF17" s="16" t="s">
        <v>4047</v>
      </c>
      <c r="AG17" s="16" t="s">
        <v>4047</v>
      </c>
      <c r="AH17" s="16" t="s">
        <v>4047</v>
      </c>
      <c r="AI17" s="16" t="s">
        <v>68</v>
      </c>
    </row>
    <row r="18" spans="1:35" x14ac:dyDescent="0.25">
      <c r="N18" s="165"/>
      <c r="O18" s="165"/>
      <c r="P18" s="165"/>
      <c r="Q18" s="165"/>
      <c r="R18" s="165"/>
      <c r="S18" s="165"/>
      <c r="T18" s="165"/>
      <c r="U18" s="165"/>
    </row>
    <row r="19" spans="1:35" x14ac:dyDescent="0.25">
      <c r="N19" s="165"/>
      <c r="O19" s="165"/>
      <c r="P19" s="165"/>
      <c r="Q19" s="165"/>
      <c r="R19" s="165"/>
      <c r="S19" s="165"/>
      <c r="T19" s="165"/>
      <c r="U19" s="165"/>
    </row>
    <row r="20" spans="1:35" x14ac:dyDescent="0.25">
      <c r="N20" s="165"/>
      <c r="O20" s="165"/>
      <c r="P20" s="165"/>
      <c r="Q20" s="165"/>
      <c r="R20" s="165"/>
      <c r="S20" s="165"/>
      <c r="T20" s="165"/>
      <c r="U20" s="165"/>
    </row>
    <row r="21" spans="1:35" x14ac:dyDescent="0.25">
      <c r="N21" s="165"/>
      <c r="O21" s="165"/>
      <c r="P21" s="165"/>
      <c r="Q21" s="165"/>
      <c r="R21" s="165"/>
      <c r="S21" s="165"/>
      <c r="T21" s="165"/>
      <c r="U21" s="165"/>
    </row>
    <row r="22" spans="1:35" x14ac:dyDescent="0.25">
      <c r="N22" s="165"/>
      <c r="O22" s="165"/>
      <c r="P22" s="165"/>
      <c r="Q22" s="165"/>
      <c r="R22" s="165"/>
      <c r="S22" s="165"/>
      <c r="T22" s="165"/>
      <c r="U22" s="165"/>
    </row>
    <row r="23" spans="1:35" x14ac:dyDescent="0.25">
      <c r="N23" s="165"/>
      <c r="O23" s="165"/>
      <c r="P23" s="165"/>
      <c r="Q23" s="165"/>
      <c r="R23" s="165"/>
      <c r="S23" s="165"/>
      <c r="T23" s="165"/>
      <c r="U23" s="165"/>
    </row>
  </sheetData>
  <mergeCells count="45">
    <mergeCell ref="K10:K11"/>
    <mergeCell ref="L10:L11"/>
    <mergeCell ref="M10:M11"/>
    <mergeCell ref="A1:AI1"/>
    <mergeCell ref="A2:AI2"/>
    <mergeCell ref="A3:AI3"/>
    <mergeCell ref="F4:I4"/>
    <mergeCell ref="F5:I5"/>
    <mergeCell ref="A9:A11"/>
    <mergeCell ref="B9:B11"/>
    <mergeCell ref="C9:C11"/>
    <mergeCell ref="D9:D11"/>
    <mergeCell ref="E9:J9"/>
    <mergeCell ref="N9:N11"/>
    <mergeCell ref="O9:O11"/>
    <mergeCell ref="P9:P11"/>
    <mergeCell ref="Q9:Q11"/>
    <mergeCell ref="R9:R11"/>
    <mergeCell ref="AH9:AH11"/>
    <mergeCell ref="AI9:AI11"/>
    <mergeCell ref="AB10:AB11"/>
    <mergeCell ref="AC10:AC11"/>
    <mergeCell ref="AD10:AD11"/>
    <mergeCell ref="AE10:AE11"/>
    <mergeCell ref="J10:J11"/>
    <mergeCell ref="AA9:AA11"/>
    <mergeCell ref="AB9:AE9"/>
    <mergeCell ref="AF9:AF11"/>
    <mergeCell ref="AG9:AG11"/>
    <mergeCell ref="S9:T9"/>
    <mergeCell ref="U9:U11"/>
    <mergeCell ref="V9:W9"/>
    <mergeCell ref="X9:X11"/>
    <mergeCell ref="Y9:Y11"/>
    <mergeCell ref="Z9:Z11"/>
    <mergeCell ref="S10:S11"/>
    <mergeCell ref="T10:T11"/>
    <mergeCell ref="V10:V11"/>
    <mergeCell ref="W10:W11"/>
    <mergeCell ref="K9:M9"/>
    <mergeCell ref="E10:E11"/>
    <mergeCell ref="F10:F11"/>
    <mergeCell ref="G10:G11"/>
    <mergeCell ref="H10:H11"/>
    <mergeCell ref="I10: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U17"/>
  <sheetViews>
    <sheetView showGridLines="0" zoomScale="95" zoomScaleNormal="95" workbookViewId="0">
      <selection activeCell="S7" sqref="S7:S9"/>
    </sheetView>
  </sheetViews>
  <sheetFormatPr baseColWidth="10" defaultRowHeight="15" x14ac:dyDescent="0.25"/>
  <cols>
    <col min="1" max="1" width="7.7109375" customWidth="1"/>
    <col min="2" max="2" width="9.140625" customWidth="1"/>
    <col min="3" max="3" width="6" customWidth="1"/>
    <col min="4" max="4" width="3.28515625" customWidth="1"/>
    <col min="5" max="5" width="5.85546875" customWidth="1"/>
    <col min="6" max="6" width="7.140625" customWidth="1"/>
    <col min="7" max="7" width="7.28515625" customWidth="1"/>
    <col min="8" max="8" width="14.42578125" customWidth="1"/>
    <col min="9" max="9" width="26.28515625" customWidth="1"/>
    <col min="10" max="10" width="8.5703125" customWidth="1"/>
    <col min="11" max="11" width="9.7109375" customWidth="1"/>
    <col min="12" max="12" width="6.5703125" customWidth="1"/>
    <col min="13" max="13" width="8.28515625" customWidth="1"/>
    <col min="14" max="14" width="5.5703125" customWidth="1"/>
    <col min="15" max="15" width="7.7109375" customWidth="1"/>
    <col min="16" max="16" width="8" customWidth="1"/>
    <col min="17" max="17" width="9" customWidth="1"/>
    <col min="18" max="18" width="5" customWidth="1"/>
    <col min="19" max="19" width="7.85546875" customWidth="1"/>
    <col min="20" max="20" width="5.7109375" customWidth="1"/>
    <col min="21" max="21" width="6.42578125" customWidth="1"/>
    <col min="22" max="22" width="6.7109375" customWidth="1"/>
    <col min="23" max="23" width="7.5703125" customWidth="1"/>
    <col min="24" max="24" width="5" customWidth="1"/>
    <col min="25" max="25" width="3.85546875" customWidth="1"/>
    <col min="26" max="26" width="4.7109375" customWidth="1"/>
    <col min="27" max="27" width="2.7109375" customWidth="1"/>
    <col min="28" max="28" width="4.140625" customWidth="1"/>
    <col min="29" max="29" width="5.5703125" customWidth="1"/>
    <col min="30" max="30" width="1" customWidth="1"/>
    <col min="31" max="255" width="11.42578125" style="29" hidden="1" customWidth="1"/>
    <col min="256" max="256" width="11.42578125" style="29"/>
    <col min="257" max="257" width="10" style="29" customWidth="1"/>
    <col min="258" max="258" width="11" style="29" customWidth="1"/>
    <col min="259" max="259" width="9.85546875" style="29" customWidth="1"/>
    <col min="260" max="260" width="4.5703125" style="29" customWidth="1"/>
    <col min="261" max="261" width="10" style="29" customWidth="1"/>
    <col min="262" max="262" width="6.7109375" style="29" customWidth="1"/>
    <col min="263" max="263" width="16.7109375" style="29" customWidth="1"/>
    <col min="264" max="264" width="4" style="29" customWidth="1"/>
    <col min="265" max="265" width="10.5703125" style="29" customWidth="1"/>
    <col min="266" max="266" width="34.5703125" style="29" customWidth="1"/>
    <col min="267" max="267" width="9.42578125" style="29" customWidth="1"/>
    <col min="268" max="268" width="8.7109375" style="29" customWidth="1"/>
    <col min="269" max="269" width="9.42578125" style="29" customWidth="1"/>
    <col min="270" max="270" width="8.7109375" style="29" customWidth="1"/>
    <col min="271" max="271" width="9.42578125" style="29" customWidth="1"/>
    <col min="272" max="272" width="8.7109375" style="29" customWidth="1"/>
    <col min="273" max="273" width="9.42578125" style="29" customWidth="1"/>
    <col min="274" max="276" width="7.7109375" style="29" customWidth="1"/>
    <col min="277" max="277" width="9.42578125" style="29" customWidth="1"/>
    <col min="278" max="278" width="11.5703125" style="29" customWidth="1"/>
    <col min="279" max="279" width="9.28515625" style="29" customWidth="1"/>
    <col min="280" max="280" width="7.42578125" style="29" customWidth="1"/>
    <col min="281" max="281" width="6" style="29" customWidth="1"/>
    <col min="282" max="282" width="8.42578125" style="29" customWidth="1"/>
    <col min="283" max="283" width="3.7109375" style="29" customWidth="1"/>
    <col min="284" max="284" width="5" style="29" customWidth="1"/>
    <col min="285" max="285" width="11.28515625" style="29" customWidth="1"/>
    <col min="286" max="286" width="1" style="29" customWidth="1"/>
    <col min="287" max="511" width="0" style="29" hidden="1" customWidth="1"/>
    <col min="512" max="512" width="11.42578125" style="29"/>
    <col min="513" max="513" width="10" style="29" customWidth="1"/>
    <col min="514" max="514" width="11" style="29" customWidth="1"/>
    <col min="515" max="515" width="9.85546875" style="29" customWidth="1"/>
    <col min="516" max="516" width="4.5703125" style="29" customWidth="1"/>
    <col min="517" max="517" width="10" style="29" customWidth="1"/>
    <col min="518" max="518" width="6.7109375" style="29" customWidth="1"/>
    <col min="519" max="519" width="16.7109375" style="29" customWidth="1"/>
    <col min="520" max="520" width="4" style="29" customWidth="1"/>
    <col min="521" max="521" width="10.5703125" style="29" customWidth="1"/>
    <col min="522" max="522" width="34.5703125" style="29" customWidth="1"/>
    <col min="523" max="523" width="9.42578125" style="29" customWidth="1"/>
    <col min="524" max="524" width="8.7109375" style="29" customWidth="1"/>
    <col min="525" max="525" width="9.42578125" style="29" customWidth="1"/>
    <col min="526" max="526" width="8.7109375" style="29" customWidth="1"/>
    <col min="527" max="527" width="9.42578125" style="29" customWidth="1"/>
    <col min="528" max="528" width="8.7109375" style="29" customWidth="1"/>
    <col min="529" max="529" width="9.42578125" style="29" customWidth="1"/>
    <col min="530" max="532" width="7.7109375" style="29" customWidth="1"/>
    <col min="533" max="533" width="9.42578125" style="29" customWidth="1"/>
    <col min="534" max="534" width="11.5703125" style="29" customWidth="1"/>
    <col min="535" max="535" width="9.28515625" style="29" customWidth="1"/>
    <col min="536" max="536" width="7.42578125" style="29" customWidth="1"/>
    <col min="537" max="537" width="6" style="29" customWidth="1"/>
    <col min="538" max="538" width="8.42578125" style="29" customWidth="1"/>
    <col min="539" max="539" width="3.7109375" style="29" customWidth="1"/>
    <col min="540" max="540" width="5" style="29" customWidth="1"/>
    <col min="541" max="541" width="11.28515625" style="29" customWidth="1"/>
    <col min="542" max="542" width="1" style="29" customWidth="1"/>
    <col min="543" max="767" width="0" style="29" hidden="1" customWidth="1"/>
    <col min="768" max="768" width="11.42578125" style="29"/>
    <col min="769" max="769" width="10" style="29" customWidth="1"/>
    <col min="770" max="770" width="11" style="29" customWidth="1"/>
    <col min="771" max="771" width="9.85546875" style="29" customWidth="1"/>
    <col min="772" max="772" width="4.5703125" style="29" customWidth="1"/>
    <col min="773" max="773" width="10" style="29" customWidth="1"/>
    <col min="774" max="774" width="6.7109375" style="29" customWidth="1"/>
    <col min="775" max="775" width="16.7109375" style="29" customWidth="1"/>
    <col min="776" max="776" width="4" style="29" customWidth="1"/>
    <col min="777" max="777" width="10.5703125" style="29" customWidth="1"/>
    <col min="778" max="778" width="34.5703125" style="29" customWidth="1"/>
    <col min="779" max="779" width="9.42578125" style="29" customWidth="1"/>
    <col min="780" max="780" width="8.7109375" style="29" customWidth="1"/>
    <col min="781" max="781" width="9.42578125" style="29" customWidth="1"/>
    <col min="782" max="782" width="8.7109375" style="29" customWidth="1"/>
    <col min="783" max="783" width="9.42578125" style="29" customWidth="1"/>
    <col min="784" max="784" width="8.7109375" style="29" customWidth="1"/>
    <col min="785" max="785" width="9.42578125" style="29" customWidth="1"/>
    <col min="786" max="788" width="7.7109375" style="29" customWidth="1"/>
    <col min="789" max="789" width="9.42578125" style="29" customWidth="1"/>
    <col min="790" max="790" width="11.5703125" style="29" customWidth="1"/>
    <col min="791" max="791" width="9.28515625" style="29" customWidth="1"/>
    <col min="792" max="792" width="7.42578125" style="29" customWidth="1"/>
    <col min="793" max="793" width="6" style="29" customWidth="1"/>
    <col min="794" max="794" width="8.42578125" style="29" customWidth="1"/>
    <col min="795" max="795" width="3.7109375" style="29" customWidth="1"/>
    <col min="796" max="796" width="5" style="29" customWidth="1"/>
    <col min="797" max="797" width="11.28515625" style="29" customWidth="1"/>
    <col min="798" max="798" width="1" style="29" customWidth="1"/>
    <col min="799" max="1023" width="0" style="29" hidden="1" customWidth="1"/>
    <col min="1024" max="1024" width="11.42578125" style="29"/>
    <col min="1025" max="1025" width="10" style="29" customWidth="1"/>
    <col min="1026" max="1026" width="11" style="29" customWidth="1"/>
    <col min="1027" max="1027" width="9.85546875" style="29" customWidth="1"/>
    <col min="1028" max="1028" width="4.5703125" style="29" customWidth="1"/>
    <col min="1029" max="1029" width="10" style="29" customWidth="1"/>
    <col min="1030" max="1030" width="6.7109375" style="29" customWidth="1"/>
    <col min="1031" max="1031" width="16.7109375" style="29" customWidth="1"/>
    <col min="1032" max="1032" width="4" style="29" customWidth="1"/>
    <col min="1033" max="1033" width="10.5703125" style="29" customWidth="1"/>
    <col min="1034" max="1034" width="34.5703125" style="29" customWidth="1"/>
    <col min="1035" max="1035" width="9.42578125" style="29" customWidth="1"/>
    <col min="1036" max="1036" width="8.7109375" style="29" customWidth="1"/>
    <col min="1037" max="1037" width="9.42578125" style="29" customWidth="1"/>
    <col min="1038" max="1038" width="8.7109375" style="29" customWidth="1"/>
    <col min="1039" max="1039" width="9.42578125" style="29" customWidth="1"/>
    <col min="1040" max="1040" width="8.7109375" style="29" customWidth="1"/>
    <col min="1041" max="1041" width="9.42578125" style="29" customWidth="1"/>
    <col min="1042" max="1044" width="7.7109375" style="29" customWidth="1"/>
    <col min="1045" max="1045" width="9.42578125" style="29" customWidth="1"/>
    <col min="1046" max="1046" width="11.5703125" style="29" customWidth="1"/>
    <col min="1047" max="1047" width="9.28515625" style="29" customWidth="1"/>
    <col min="1048" max="1048" width="7.42578125" style="29" customWidth="1"/>
    <col min="1049" max="1049" width="6" style="29" customWidth="1"/>
    <col min="1050" max="1050" width="8.42578125" style="29" customWidth="1"/>
    <col min="1051" max="1051" width="3.7109375" style="29" customWidth="1"/>
    <col min="1052" max="1052" width="5" style="29" customWidth="1"/>
    <col min="1053" max="1053" width="11.28515625" style="29" customWidth="1"/>
    <col min="1054" max="1054" width="1" style="29" customWidth="1"/>
    <col min="1055" max="1279" width="0" style="29" hidden="1" customWidth="1"/>
    <col min="1280" max="1280" width="11.42578125" style="29"/>
    <col min="1281" max="1281" width="10" style="29" customWidth="1"/>
    <col min="1282" max="1282" width="11" style="29" customWidth="1"/>
    <col min="1283" max="1283" width="9.85546875" style="29" customWidth="1"/>
    <col min="1284" max="1284" width="4.5703125" style="29" customWidth="1"/>
    <col min="1285" max="1285" width="10" style="29" customWidth="1"/>
    <col min="1286" max="1286" width="6.7109375" style="29" customWidth="1"/>
    <col min="1287" max="1287" width="16.7109375" style="29" customWidth="1"/>
    <col min="1288" max="1288" width="4" style="29" customWidth="1"/>
    <col min="1289" max="1289" width="10.5703125" style="29" customWidth="1"/>
    <col min="1290" max="1290" width="34.5703125" style="29" customWidth="1"/>
    <col min="1291" max="1291" width="9.42578125" style="29" customWidth="1"/>
    <col min="1292" max="1292" width="8.7109375" style="29" customWidth="1"/>
    <col min="1293" max="1293" width="9.42578125" style="29" customWidth="1"/>
    <col min="1294" max="1294" width="8.7109375" style="29" customWidth="1"/>
    <col min="1295" max="1295" width="9.42578125" style="29" customWidth="1"/>
    <col min="1296" max="1296" width="8.7109375" style="29" customWidth="1"/>
    <col min="1297" max="1297" width="9.42578125" style="29" customWidth="1"/>
    <col min="1298" max="1300" width="7.7109375" style="29" customWidth="1"/>
    <col min="1301" max="1301" width="9.42578125" style="29" customWidth="1"/>
    <col min="1302" max="1302" width="11.5703125" style="29" customWidth="1"/>
    <col min="1303" max="1303" width="9.28515625" style="29" customWidth="1"/>
    <col min="1304" max="1304" width="7.42578125" style="29" customWidth="1"/>
    <col min="1305" max="1305" width="6" style="29" customWidth="1"/>
    <col min="1306" max="1306" width="8.42578125" style="29" customWidth="1"/>
    <col min="1307" max="1307" width="3.7109375" style="29" customWidth="1"/>
    <col min="1308" max="1308" width="5" style="29" customWidth="1"/>
    <col min="1309" max="1309" width="11.28515625" style="29" customWidth="1"/>
    <col min="1310" max="1310" width="1" style="29" customWidth="1"/>
    <col min="1311" max="1535" width="0" style="29" hidden="1" customWidth="1"/>
    <col min="1536" max="1536" width="11.42578125" style="29"/>
    <col min="1537" max="1537" width="10" style="29" customWidth="1"/>
    <col min="1538" max="1538" width="11" style="29" customWidth="1"/>
    <col min="1539" max="1539" width="9.85546875" style="29" customWidth="1"/>
    <col min="1540" max="1540" width="4.5703125" style="29" customWidth="1"/>
    <col min="1541" max="1541" width="10" style="29" customWidth="1"/>
    <col min="1542" max="1542" width="6.7109375" style="29" customWidth="1"/>
    <col min="1543" max="1543" width="16.7109375" style="29" customWidth="1"/>
    <col min="1544" max="1544" width="4" style="29" customWidth="1"/>
    <col min="1545" max="1545" width="10.5703125" style="29" customWidth="1"/>
    <col min="1546" max="1546" width="34.5703125" style="29" customWidth="1"/>
    <col min="1547" max="1547" width="9.42578125" style="29" customWidth="1"/>
    <col min="1548" max="1548" width="8.7109375" style="29" customWidth="1"/>
    <col min="1549" max="1549" width="9.42578125" style="29" customWidth="1"/>
    <col min="1550" max="1550" width="8.7109375" style="29" customWidth="1"/>
    <col min="1551" max="1551" width="9.42578125" style="29" customWidth="1"/>
    <col min="1552" max="1552" width="8.7109375" style="29" customWidth="1"/>
    <col min="1553" max="1553" width="9.42578125" style="29" customWidth="1"/>
    <col min="1554" max="1556" width="7.7109375" style="29" customWidth="1"/>
    <col min="1557" max="1557" width="9.42578125" style="29" customWidth="1"/>
    <col min="1558" max="1558" width="11.5703125" style="29" customWidth="1"/>
    <col min="1559" max="1559" width="9.28515625" style="29" customWidth="1"/>
    <col min="1560" max="1560" width="7.42578125" style="29" customWidth="1"/>
    <col min="1561" max="1561" width="6" style="29" customWidth="1"/>
    <col min="1562" max="1562" width="8.42578125" style="29" customWidth="1"/>
    <col min="1563" max="1563" width="3.7109375" style="29" customWidth="1"/>
    <col min="1564" max="1564" width="5" style="29" customWidth="1"/>
    <col min="1565" max="1565" width="11.28515625" style="29" customWidth="1"/>
    <col min="1566" max="1566" width="1" style="29" customWidth="1"/>
    <col min="1567" max="1791" width="0" style="29" hidden="1" customWidth="1"/>
    <col min="1792" max="1792" width="11.42578125" style="29"/>
    <col min="1793" max="1793" width="10" style="29" customWidth="1"/>
    <col min="1794" max="1794" width="11" style="29" customWidth="1"/>
    <col min="1795" max="1795" width="9.85546875" style="29" customWidth="1"/>
    <col min="1796" max="1796" width="4.5703125" style="29" customWidth="1"/>
    <col min="1797" max="1797" width="10" style="29" customWidth="1"/>
    <col min="1798" max="1798" width="6.7109375" style="29" customWidth="1"/>
    <col min="1799" max="1799" width="16.7109375" style="29" customWidth="1"/>
    <col min="1800" max="1800" width="4" style="29" customWidth="1"/>
    <col min="1801" max="1801" width="10.5703125" style="29" customWidth="1"/>
    <col min="1802" max="1802" width="34.5703125" style="29" customWidth="1"/>
    <col min="1803" max="1803" width="9.42578125" style="29" customWidth="1"/>
    <col min="1804" max="1804" width="8.7109375" style="29" customWidth="1"/>
    <col min="1805" max="1805" width="9.42578125" style="29" customWidth="1"/>
    <col min="1806" max="1806" width="8.7109375" style="29" customWidth="1"/>
    <col min="1807" max="1807" width="9.42578125" style="29" customWidth="1"/>
    <col min="1808" max="1808" width="8.7109375" style="29" customWidth="1"/>
    <col min="1809" max="1809" width="9.42578125" style="29" customWidth="1"/>
    <col min="1810" max="1812" width="7.7109375" style="29" customWidth="1"/>
    <col min="1813" max="1813" width="9.42578125" style="29" customWidth="1"/>
    <col min="1814" max="1814" width="11.5703125" style="29" customWidth="1"/>
    <col min="1815" max="1815" width="9.28515625" style="29" customWidth="1"/>
    <col min="1816" max="1816" width="7.42578125" style="29" customWidth="1"/>
    <col min="1817" max="1817" width="6" style="29" customWidth="1"/>
    <col min="1818" max="1818" width="8.42578125" style="29" customWidth="1"/>
    <col min="1819" max="1819" width="3.7109375" style="29" customWidth="1"/>
    <col min="1820" max="1820" width="5" style="29" customWidth="1"/>
    <col min="1821" max="1821" width="11.28515625" style="29" customWidth="1"/>
    <col min="1822" max="1822" width="1" style="29" customWidth="1"/>
    <col min="1823" max="2047" width="0" style="29" hidden="1" customWidth="1"/>
    <col min="2048" max="2048" width="11.42578125" style="29"/>
    <col min="2049" max="2049" width="10" style="29" customWidth="1"/>
    <col min="2050" max="2050" width="11" style="29" customWidth="1"/>
    <col min="2051" max="2051" width="9.85546875" style="29" customWidth="1"/>
    <col min="2052" max="2052" width="4.5703125" style="29" customWidth="1"/>
    <col min="2053" max="2053" width="10" style="29" customWidth="1"/>
    <col min="2054" max="2054" width="6.7109375" style="29" customWidth="1"/>
    <col min="2055" max="2055" width="16.7109375" style="29" customWidth="1"/>
    <col min="2056" max="2056" width="4" style="29" customWidth="1"/>
    <col min="2057" max="2057" width="10.5703125" style="29" customWidth="1"/>
    <col min="2058" max="2058" width="34.5703125" style="29" customWidth="1"/>
    <col min="2059" max="2059" width="9.42578125" style="29" customWidth="1"/>
    <col min="2060" max="2060" width="8.7109375" style="29" customWidth="1"/>
    <col min="2061" max="2061" width="9.42578125" style="29" customWidth="1"/>
    <col min="2062" max="2062" width="8.7109375" style="29" customWidth="1"/>
    <col min="2063" max="2063" width="9.42578125" style="29" customWidth="1"/>
    <col min="2064" max="2064" width="8.7109375" style="29" customWidth="1"/>
    <col min="2065" max="2065" width="9.42578125" style="29" customWidth="1"/>
    <col min="2066" max="2068" width="7.7109375" style="29" customWidth="1"/>
    <col min="2069" max="2069" width="9.42578125" style="29" customWidth="1"/>
    <col min="2070" max="2070" width="11.5703125" style="29" customWidth="1"/>
    <col min="2071" max="2071" width="9.28515625" style="29" customWidth="1"/>
    <col min="2072" max="2072" width="7.42578125" style="29" customWidth="1"/>
    <col min="2073" max="2073" width="6" style="29" customWidth="1"/>
    <col min="2074" max="2074" width="8.42578125" style="29" customWidth="1"/>
    <col min="2075" max="2075" width="3.7109375" style="29" customWidth="1"/>
    <col min="2076" max="2076" width="5" style="29" customWidth="1"/>
    <col min="2077" max="2077" width="11.28515625" style="29" customWidth="1"/>
    <col min="2078" max="2078" width="1" style="29" customWidth="1"/>
    <col min="2079" max="2303" width="0" style="29" hidden="1" customWidth="1"/>
    <col min="2304" max="2304" width="11.42578125" style="29"/>
    <col min="2305" max="2305" width="10" style="29" customWidth="1"/>
    <col min="2306" max="2306" width="11" style="29" customWidth="1"/>
    <col min="2307" max="2307" width="9.85546875" style="29" customWidth="1"/>
    <col min="2308" max="2308" width="4.5703125" style="29" customWidth="1"/>
    <col min="2309" max="2309" width="10" style="29" customWidth="1"/>
    <col min="2310" max="2310" width="6.7109375" style="29" customWidth="1"/>
    <col min="2311" max="2311" width="16.7109375" style="29" customWidth="1"/>
    <col min="2312" max="2312" width="4" style="29" customWidth="1"/>
    <col min="2313" max="2313" width="10.5703125" style="29" customWidth="1"/>
    <col min="2314" max="2314" width="34.5703125" style="29" customWidth="1"/>
    <col min="2315" max="2315" width="9.42578125" style="29" customWidth="1"/>
    <col min="2316" max="2316" width="8.7109375" style="29" customWidth="1"/>
    <col min="2317" max="2317" width="9.42578125" style="29" customWidth="1"/>
    <col min="2318" max="2318" width="8.7109375" style="29" customWidth="1"/>
    <col min="2319" max="2319" width="9.42578125" style="29" customWidth="1"/>
    <col min="2320" max="2320" width="8.7109375" style="29" customWidth="1"/>
    <col min="2321" max="2321" width="9.42578125" style="29" customWidth="1"/>
    <col min="2322" max="2324" width="7.7109375" style="29" customWidth="1"/>
    <col min="2325" max="2325" width="9.42578125" style="29" customWidth="1"/>
    <col min="2326" max="2326" width="11.5703125" style="29" customWidth="1"/>
    <col min="2327" max="2327" width="9.28515625" style="29" customWidth="1"/>
    <col min="2328" max="2328" width="7.42578125" style="29" customWidth="1"/>
    <col min="2329" max="2329" width="6" style="29" customWidth="1"/>
    <col min="2330" max="2330" width="8.42578125" style="29" customWidth="1"/>
    <col min="2331" max="2331" width="3.7109375" style="29" customWidth="1"/>
    <col min="2332" max="2332" width="5" style="29" customWidth="1"/>
    <col min="2333" max="2333" width="11.28515625" style="29" customWidth="1"/>
    <col min="2334" max="2334" width="1" style="29" customWidth="1"/>
    <col min="2335" max="2559" width="0" style="29" hidden="1" customWidth="1"/>
    <col min="2560" max="2560" width="11.42578125" style="29"/>
    <col min="2561" max="2561" width="10" style="29" customWidth="1"/>
    <col min="2562" max="2562" width="11" style="29" customWidth="1"/>
    <col min="2563" max="2563" width="9.85546875" style="29" customWidth="1"/>
    <col min="2564" max="2564" width="4.5703125" style="29" customWidth="1"/>
    <col min="2565" max="2565" width="10" style="29" customWidth="1"/>
    <col min="2566" max="2566" width="6.7109375" style="29" customWidth="1"/>
    <col min="2567" max="2567" width="16.7109375" style="29" customWidth="1"/>
    <col min="2568" max="2568" width="4" style="29" customWidth="1"/>
    <col min="2569" max="2569" width="10.5703125" style="29" customWidth="1"/>
    <col min="2570" max="2570" width="34.5703125" style="29" customWidth="1"/>
    <col min="2571" max="2571" width="9.42578125" style="29" customWidth="1"/>
    <col min="2572" max="2572" width="8.7109375" style="29" customWidth="1"/>
    <col min="2573" max="2573" width="9.42578125" style="29" customWidth="1"/>
    <col min="2574" max="2574" width="8.7109375" style="29" customWidth="1"/>
    <col min="2575" max="2575" width="9.42578125" style="29" customWidth="1"/>
    <col min="2576" max="2576" width="8.7109375" style="29" customWidth="1"/>
    <col min="2577" max="2577" width="9.42578125" style="29" customWidth="1"/>
    <col min="2578" max="2580" width="7.7109375" style="29" customWidth="1"/>
    <col min="2581" max="2581" width="9.42578125" style="29" customWidth="1"/>
    <col min="2582" max="2582" width="11.5703125" style="29" customWidth="1"/>
    <col min="2583" max="2583" width="9.28515625" style="29" customWidth="1"/>
    <col min="2584" max="2584" width="7.42578125" style="29" customWidth="1"/>
    <col min="2585" max="2585" width="6" style="29" customWidth="1"/>
    <col min="2586" max="2586" width="8.42578125" style="29" customWidth="1"/>
    <col min="2587" max="2587" width="3.7109375" style="29" customWidth="1"/>
    <col min="2588" max="2588" width="5" style="29" customWidth="1"/>
    <col min="2589" max="2589" width="11.28515625" style="29" customWidth="1"/>
    <col min="2590" max="2590" width="1" style="29" customWidth="1"/>
    <col min="2591" max="2815" width="0" style="29" hidden="1" customWidth="1"/>
    <col min="2816" max="2816" width="11.42578125" style="29"/>
    <col min="2817" max="2817" width="10" style="29" customWidth="1"/>
    <col min="2818" max="2818" width="11" style="29" customWidth="1"/>
    <col min="2819" max="2819" width="9.85546875" style="29" customWidth="1"/>
    <col min="2820" max="2820" width="4.5703125" style="29" customWidth="1"/>
    <col min="2821" max="2821" width="10" style="29" customWidth="1"/>
    <col min="2822" max="2822" width="6.7109375" style="29" customWidth="1"/>
    <col min="2823" max="2823" width="16.7109375" style="29" customWidth="1"/>
    <col min="2824" max="2824" width="4" style="29" customWidth="1"/>
    <col min="2825" max="2825" width="10.5703125" style="29" customWidth="1"/>
    <col min="2826" max="2826" width="34.5703125" style="29" customWidth="1"/>
    <col min="2827" max="2827" width="9.42578125" style="29" customWidth="1"/>
    <col min="2828" max="2828" width="8.7109375" style="29" customWidth="1"/>
    <col min="2829" max="2829" width="9.42578125" style="29" customWidth="1"/>
    <col min="2830" max="2830" width="8.7109375" style="29" customWidth="1"/>
    <col min="2831" max="2831" width="9.42578125" style="29" customWidth="1"/>
    <col min="2832" max="2832" width="8.7109375" style="29" customWidth="1"/>
    <col min="2833" max="2833" width="9.42578125" style="29" customWidth="1"/>
    <col min="2834" max="2836" width="7.7109375" style="29" customWidth="1"/>
    <col min="2837" max="2837" width="9.42578125" style="29" customWidth="1"/>
    <col min="2838" max="2838" width="11.5703125" style="29" customWidth="1"/>
    <col min="2839" max="2839" width="9.28515625" style="29" customWidth="1"/>
    <col min="2840" max="2840" width="7.42578125" style="29" customWidth="1"/>
    <col min="2841" max="2841" width="6" style="29" customWidth="1"/>
    <col min="2842" max="2842" width="8.42578125" style="29" customWidth="1"/>
    <col min="2843" max="2843" width="3.7109375" style="29" customWidth="1"/>
    <col min="2844" max="2844" width="5" style="29" customWidth="1"/>
    <col min="2845" max="2845" width="11.28515625" style="29" customWidth="1"/>
    <col min="2846" max="2846" width="1" style="29" customWidth="1"/>
    <col min="2847" max="3071" width="0" style="29" hidden="1" customWidth="1"/>
    <col min="3072" max="3072" width="11.42578125" style="29"/>
    <col min="3073" max="3073" width="10" style="29" customWidth="1"/>
    <col min="3074" max="3074" width="11" style="29" customWidth="1"/>
    <col min="3075" max="3075" width="9.85546875" style="29" customWidth="1"/>
    <col min="3076" max="3076" width="4.5703125" style="29" customWidth="1"/>
    <col min="3077" max="3077" width="10" style="29" customWidth="1"/>
    <col min="3078" max="3078" width="6.7109375" style="29" customWidth="1"/>
    <col min="3079" max="3079" width="16.7109375" style="29" customWidth="1"/>
    <col min="3080" max="3080" width="4" style="29" customWidth="1"/>
    <col min="3081" max="3081" width="10.5703125" style="29" customWidth="1"/>
    <col min="3082" max="3082" width="34.5703125" style="29" customWidth="1"/>
    <col min="3083" max="3083" width="9.42578125" style="29" customWidth="1"/>
    <col min="3084" max="3084" width="8.7109375" style="29" customWidth="1"/>
    <col min="3085" max="3085" width="9.42578125" style="29" customWidth="1"/>
    <col min="3086" max="3086" width="8.7109375" style="29" customWidth="1"/>
    <col min="3087" max="3087" width="9.42578125" style="29" customWidth="1"/>
    <col min="3088" max="3088" width="8.7109375" style="29" customWidth="1"/>
    <col min="3089" max="3089" width="9.42578125" style="29" customWidth="1"/>
    <col min="3090" max="3092" width="7.7109375" style="29" customWidth="1"/>
    <col min="3093" max="3093" width="9.42578125" style="29" customWidth="1"/>
    <col min="3094" max="3094" width="11.5703125" style="29" customWidth="1"/>
    <col min="3095" max="3095" width="9.28515625" style="29" customWidth="1"/>
    <col min="3096" max="3096" width="7.42578125" style="29" customWidth="1"/>
    <col min="3097" max="3097" width="6" style="29" customWidth="1"/>
    <col min="3098" max="3098" width="8.42578125" style="29" customWidth="1"/>
    <col min="3099" max="3099" width="3.7109375" style="29" customWidth="1"/>
    <col min="3100" max="3100" width="5" style="29" customWidth="1"/>
    <col min="3101" max="3101" width="11.28515625" style="29" customWidth="1"/>
    <col min="3102" max="3102" width="1" style="29" customWidth="1"/>
    <col min="3103" max="3327" width="0" style="29" hidden="1" customWidth="1"/>
    <col min="3328" max="3328" width="11.42578125" style="29"/>
    <col min="3329" max="3329" width="10" style="29" customWidth="1"/>
    <col min="3330" max="3330" width="11" style="29" customWidth="1"/>
    <col min="3331" max="3331" width="9.85546875" style="29" customWidth="1"/>
    <col min="3332" max="3332" width="4.5703125" style="29" customWidth="1"/>
    <col min="3333" max="3333" width="10" style="29" customWidth="1"/>
    <col min="3334" max="3334" width="6.7109375" style="29" customWidth="1"/>
    <col min="3335" max="3335" width="16.7109375" style="29" customWidth="1"/>
    <col min="3336" max="3336" width="4" style="29" customWidth="1"/>
    <col min="3337" max="3337" width="10.5703125" style="29" customWidth="1"/>
    <col min="3338" max="3338" width="34.5703125" style="29" customWidth="1"/>
    <col min="3339" max="3339" width="9.42578125" style="29" customWidth="1"/>
    <col min="3340" max="3340" width="8.7109375" style="29" customWidth="1"/>
    <col min="3341" max="3341" width="9.42578125" style="29" customWidth="1"/>
    <col min="3342" max="3342" width="8.7109375" style="29" customWidth="1"/>
    <col min="3343" max="3343" width="9.42578125" style="29" customWidth="1"/>
    <col min="3344" max="3344" width="8.7109375" style="29" customWidth="1"/>
    <col min="3345" max="3345" width="9.42578125" style="29" customWidth="1"/>
    <col min="3346" max="3348" width="7.7109375" style="29" customWidth="1"/>
    <col min="3349" max="3349" width="9.42578125" style="29" customWidth="1"/>
    <col min="3350" max="3350" width="11.5703125" style="29" customWidth="1"/>
    <col min="3351" max="3351" width="9.28515625" style="29" customWidth="1"/>
    <col min="3352" max="3352" width="7.42578125" style="29" customWidth="1"/>
    <col min="3353" max="3353" width="6" style="29" customWidth="1"/>
    <col min="3354" max="3354" width="8.42578125" style="29" customWidth="1"/>
    <col min="3355" max="3355" width="3.7109375" style="29" customWidth="1"/>
    <col min="3356" max="3356" width="5" style="29" customWidth="1"/>
    <col min="3357" max="3357" width="11.28515625" style="29" customWidth="1"/>
    <col min="3358" max="3358" width="1" style="29" customWidth="1"/>
    <col min="3359" max="3583" width="0" style="29" hidden="1" customWidth="1"/>
    <col min="3584" max="3584" width="11.42578125" style="29"/>
    <col min="3585" max="3585" width="10" style="29" customWidth="1"/>
    <col min="3586" max="3586" width="11" style="29" customWidth="1"/>
    <col min="3587" max="3587" width="9.85546875" style="29" customWidth="1"/>
    <col min="3588" max="3588" width="4.5703125" style="29" customWidth="1"/>
    <col min="3589" max="3589" width="10" style="29" customWidth="1"/>
    <col min="3590" max="3590" width="6.7109375" style="29" customWidth="1"/>
    <col min="3591" max="3591" width="16.7109375" style="29" customWidth="1"/>
    <col min="3592" max="3592" width="4" style="29" customWidth="1"/>
    <col min="3593" max="3593" width="10.5703125" style="29" customWidth="1"/>
    <col min="3594" max="3594" width="34.5703125" style="29" customWidth="1"/>
    <col min="3595" max="3595" width="9.42578125" style="29" customWidth="1"/>
    <col min="3596" max="3596" width="8.7109375" style="29" customWidth="1"/>
    <col min="3597" max="3597" width="9.42578125" style="29" customWidth="1"/>
    <col min="3598" max="3598" width="8.7109375" style="29" customWidth="1"/>
    <col min="3599" max="3599" width="9.42578125" style="29" customWidth="1"/>
    <col min="3600" max="3600" width="8.7109375" style="29" customWidth="1"/>
    <col min="3601" max="3601" width="9.42578125" style="29" customWidth="1"/>
    <col min="3602" max="3604" width="7.7109375" style="29" customWidth="1"/>
    <col min="3605" max="3605" width="9.42578125" style="29" customWidth="1"/>
    <col min="3606" max="3606" width="11.5703125" style="29" customWidth="1"/>
    <col min="3607" max="3607" width="9.28515625" style="29" customWidth="1"/>
    <col min="3608" max="3608" width="7.42578125" style="29" customWidth="1"/>
    <col min="3609" max="3609" width="6" style="29" customWidth="1"/>
    <col min="3610" max="3610" width="8.42578125" style="29" customWidth="1"/>
    <col min="3611" max="3611" width="3.7109375" style="29" customWidth="1"/>
    <col min="3612" max="3612" width="5" style="29" customWidth="1"/>
    <col min="3613" max="3613" width="11.28515625" style="29" customWidth="1"/>
    <col min="3614" max="3614" width="1" style="29" customWidth="1"/>
    <col min="3615" max="3839" width="0" style="29" hidden="1" customWidth="1"/>
    <col min="3840" max="3840" width="11.42578125" style="29"/>
    <col min="3841" max="3841" width="10" style="29" customWidth="1"/>
    <col min="3842" max="3842" width="11" style="29" customWidth="1"/>
    <col min="3843" max="3843" width="9.85546875" style="29" customWidth="1"/>
    <col min="3844" max="3844" width="4.5703125" style="29" customWidth="1"/>
    <col min="3845" max="3845" width="10" style="29" customWidth="1"/>
    <col min="3846" max="3846" width="6.7109375" style="29" customWidth="1"/>
    <col min="3847" max="3847" width="16.7109375" style="29" customWidth="1"/>
    <col min="3848" max="3848" width="4" style="29" customWidth="1"/>
    <col min="3849" max="3849" width="10.5703125" style="29" customWidth="1"/>
    <col min="3850" max="3850" width="34.5703125" style="29" customWidth="1"/>
    <col min="3851" max="3851" width="9.42578125" style="29" customWidth="1"/>
    <col min="3852" max="3852" width="8.7109375" style="29" customWidth="1"/>
    <col min="3853" max="3853" width="9.42578125" style="29" customWidth="1"/>
    <col min="3854" max="3854" width="8.7109375" style="29" customWidth="1"/>
    <col min="3855" max="3855" width="9.42578125" style="29" customWidth="1"/>
    <col min="3856" max="3856" width="8.7109375" style="29" customWidth="1"/>
    <col min="3857" max="3857" width="9.42578125" style="29" customWidth="1"/>
    <col min="3858" max="3860" width="7.7109375" style="29" customWidth="1"/>
    <col min="3861" max="3861" width="9.42578125" style="29" customWidth="1"/>
    <col min="3862" max="3862" width="11.5703125" style="29" customWidth="1"/>
    <col min="3863" max="3863" width="9.28515625" style="29" customWidth="1"/>
    <col min="3864" max="3864" width="7.42578125" style="29" customWidth="1"/>
    <col min="3865" max="3865" width="6" style="29" customWidth="1"/>
    <col min="3866" max="3866" width="8.42578125" style="29" customWidth="1"/>
    <col min="3867" max="3867" width="3.7109375" style="29" customWidth="1"/>
    <col min="3868" max="3868" width="5" style="29" customWidth="1"/>
    <col min="3869" max="3869" width="11.28515625" style="29" customWidth="1"/>
    <col min="3870" max="3870" width="1" style="29" customWidth="1"/>
    <col min="3871" max="4095" width="0" style="29" hidden="1" customWidth="1"/>
    <col min="4096" max="4096" width="11.42578125" style="29"/>
    <col min="4097" max="4097" width="10" style="29" customWidth="1"/>
    <col min="4098" max="4098" width="11" style="29" customWidth="1"/>
    <col min="4099" max="4099" width="9.85546875" style="29" customWidth="1"/>
    <col min="4100" max="4100" width="4.5703125" style="29" customWidth="1"/>
    <col min="4101" max="4101" width="10" style="29" customWidth="1"/>
    <col min="4102" max="4102" width="6.7109375" style="29" customWidth="1"/>
    <col min="4103" max="4103" width="16.7109375" style="29" customWidth="1"/>
    <col min="4104" max="4104" width="4" style="29" customWidth="1"/>
    <col min="4105" max="4105" width="10.5703125" style="29" customWidth="1"/>
    <col min="4106" max="4106" width="34.5703125" style="29" customWidth="1"/>
    <col min="4107" max="4107" width="9.42578125" style="29" customWidth="1"/>
    <col min="4108" max="4108" width="8.7109375" style="29" customWidth="1"/>
    <col min="4109" max="4109" width="9.42578125" style="29" customWidth="1"/>
    <col min="4110" max="4110" width="8.7109375" style="29" customWidth="1"/>
    <col min="4111" max="4111" width="9.42578125" style="29" customWidth="1"/>
    <col min="4112" max="4112" width="8.7109375" style="29" customWidth="1"/>
    <col min="4113" max="4113" width="9.42578125" style="29" customWidth="1"/>
    <col min="4114" max="4116" width="7.7109375" style="29" customWidth="1"/>
    <col min="4117" max="4117" width="9.42578125" style="29" customWidth="1"/>
    <col min="4118" max="4118" width="11.5703125" style="29" customWidth="1"/>
    <col min="4119" max="4119" width="9.28515625" style="29" customWidth="1"/>
    <col min="4120" max="4120" width="7.42578125" style="29" customWidth="1"/>
    <col min="4121" max="4121" width="6" style="29" customWidth="1"/>
    <col min="4122" max="4122" width="8.42578125" style="29" customWidth="1"/>
    <col min="4123" max="4123" width="3.7109375" style="29" customWidth="1"/>
    <col min="4124" max="4124" width="5" style="29" customWidth="1"/>
    <col min="4125" max="4125" width="11.28515625" style="29" customWidth="1"/>
    <col min="4126" max="4126" width="1" style="29" customWidth="1"/>
    <col min="4127" max="4351" width="0" style="29" hidden="1" customWidth="1"/>
    <col min="4352" max="4352" width="11.42578125" style="29"/>
    <col min="4353" max="4353" width="10" style="29" customWidth="1"/>
    <col min="4354" max="4354" width="11" style="29" customWidth="1"/>
    <col min="4355" max="4355" width="9.85546875" style="29" customWidth="1"/>
    <col min="4356" max="4356" width="4.5703125" style="29" customWidth="1"/>
    <col min="4357" max="4357" width="10" style="29" customWidth="1"/>
    <col min="4358" max="4358" width="6.7109375" style="29" customWidth="1"/>
    <col min="4359" max="4359" width="16.7109375" style="29" customWidth="1"/>
    <col min="4360" max="4360" width="4" style="29" customWidth="1"/>
    <col min="4361" max="4361" width="10.5703125" style="29" customWidth="1"/>
    <col min="4362" max="4362" width="34.5703125" style="29" customWidth="1"/>
    <col min="4363" max="4363" width="9.42578125" style="29" customWidth="1"/>
    <col min="4364" max="4364" width="8.7109375" style="29" customWidth="1"/>
    <col min="4365" max="4365" width="9.42578125" style="29" customWidth="1"/>
    <col min="4366" max="4366" width="8.7109375" style="29" customWidth="1"/>
    <col min="4367" max="4367" width="9.42578125" style="29" customWidth="1"/>
    <col min="4368" max="4368" width="8.7109375" style="29" customWidth="1"/>
    <col min="4369" max="4369" width="9.42578125" style="29" customWidth="1"/>
    <col min="4370" max="4372" width="7.7109375" style="29" customWidth="1"/>
    <col min="4373" max="4373" width="9.42578125" style="29" customWidth="1"/>
    <col min="4374" max="4374" width="11.5703125" style="29" customWidth="1"/>
    <col min="4375" max="4375" width="9.28515625" style="29" customWidth="1"/>
    <col min="4376" max="4376" width="7.42578125" style="29" customWidth="1"/>
    <col min="4377" max="4377" width="6" style="29" customWidth="1"/>
    <col min="4378" max="4378" width="8.42578125" style="29" customWidth="1"/>
    <col min="4379" max="4379" width="3.7109375" style="29" customWidth="1"/>
    <col min="4380" max="4380" width="5" style="29" customWidth="1"/>
    <col min="4381" max="4381" width="11.28515625" style="29" customWidth="1"/>
    <col min="4382" max="4382" width="1" style="29" customWidth="1"/>
    <col min="4383" max="4607" width="0" style="29" hidden="1" customWidth="1"/>
    <col min="4608" max="4608" width="11.42578125" style="29"/>
    <col min="4609" max="4609" width="10" style="29" customWidth="1"/>
    <col min="4610" max="4610" width="11" style="29" customWidth="1"/>
    <col min="4611" max="4611" width="9.85546875" style="29" customWidth="1"/>
    <col min="4612" max="4612" width="4.5703125" style="29" customWidth="1"/>
    <col min="4613" max="4613" width="10" style="29" customWidth="1"/>
    <col min="4614" max="4614" width="6.7109375" style="29" customWidth="1"/>
    <col min="4615" max="4615" width="16.7109375" style="29" customWidth="1"/>
    <col min="4616" max="4616" width="4" style="29" customWidth="1"/>
    <col min="4617" max="4617" width="10.5703125" style="29" customWidth="1"/>
    <col min="4618" max="4618" width="34.5703125" style="29" customWidth="1"/>
    <col min="4619" max="4619" width="9.42578125" style="29" customWidth="1"/>
    <col min="4620" max="4620" width="8.7109375" style="29" customWidth="1"/>
    <col min="4621" max="4621" width="9.42578125" style="29" customWidth="1"/>
    <col min="4622" max="4622" width="8.7109375" style="29" customWidth="1"/>
    <col min="4623" max="4623" width="9.42578125" style="29" customWidth="1"/>
    <col min="4624" max="4624" width="8.7109375" style="29" customWidth="1"/>
    <col min="4625" max="4625" width="9.42578125" style="29" customWidth="1"/>
    <col min="4626" max="4628" width="7.7109375" style="29" customWidth="1"/>
    <col min="4629" max="4629" width="9.42578125" style="29" customWidth="1"/>
    <col min="4630" max="4630" width="11.5703125" style="29" customWidth="1"/>
    <col min="4631" max="4631" width="9.28515625" style="29" customWidth="1"/>
    <col min="4632" max="4632" width="7.42578125" style="29" customWidth="1"/>
    <col min="4633" max="4633" width="6" style="29" customWidth="1"/>
    <col min="4634" max="4634" width="8.42578125" style="29" customWidth="1"/>
    <col min="4635" max="4635" width="3.7109375" style="29" customWidth="1"/>
    <col min="4636" max="4636" width="5" style="29" customWidth="1"/>
    <col min="4637" max="4637" width="11.28515625" style="29" customWidth="1"/>
    <col min="4638" max="4638" width="1" style="29" customWidth="1"/>
    <col min="4639" max="4863" width="0" style="29" hidden="1" customWidth="1"/>
    <col min="4864" max="4864" width="11.42578125" style="29"/>
    <col min="4865" max="4865" width="10" style="29" customWidth="1"/>
    <col min="4866" max="4866" width="11" style="29" customWidth="1"/>
    <col min="4867" max="4867" width="9.85546875" style="29" customWidth="1"/>
    <col min="4868" max="4868" width="4.5703125" style="29" customWidth="1"/>
    <col min="4869" max="4869" width="10" style="29" customWidth="1"/>
    <col min="4870" max="4870" width="6.7109375" style="29" customWidth="1"/>
    <col min="4871" max="4871" width="16.7109375" style="29" customWidth="1"/>
    <col min="4872" max="4872" width="4" style="29" customWidth="1"/>
    <col min="4873" max="4873" width="10.5703125" style="29" customWidth="1"/>
    <col min="4874" max="4874" width="34.5703125" style="29" customWidth="1"/>
    <col min="4875" max="4875" width="9.42578125" style="29" customWidth="1"/>
    <col min="4876" max="4876" width="8.7109375" style="29" customWidth="1"/>
    <col min="4877" max="4877" width="9.42578125" style="29" customWidth="1"/>
    <col min="4878" max="4878" width="8.7109375" style="29" customWidth="1"/>
    <col min="4879" max="4879" width="9.42578125" style="29" customWidth="1"/>
    <col min="4880" max="4880" width="8.7109375" style="29" customWidth="1"/>
    <col min="4881" max="4881" width="9.42578125" style="29" customWidth="1"/>
    <col min="4882" max="4884" width="7.7109375" style="29" customWidth="1"/>
    <col min="4885" max="4885" width="9.42578125" style="29" customWidth="1"/>
    <col min="4886" max="4886" width="11.5703125" style="29" customWidth="1"/>
    <col min="4887" max="4887" width="9.28515625" style="29" customWidth="1"/>
    <col min="4888" max="4888" width="7.42578125" style="29" customWidth="1"/>
    <col min="4889" max="4889" width="6" style="29" customWidth="1"/>
    <col min="4890" max="4890" width="8.42578125" style="29" customWidth="1"/>
    <col min="4891" max="4891" width="3.7109375" style="29" customWidth="1"/>
    <col min="4892" max="4892" width="5" style="29" customWidth="1"/>
    <col min="4893" max="4893" width="11.28515625" style="29" customWidth="1"/>
    <col min="4894" max="4894" width="1" style="29" customWidth="1"/>
    <col min="4895" max="5119" width="0" style="29" hidden="1" customWidth="1"/>
    <col min="5120" max="5120" width="11.42578125" style="29"/>
    <col min="5121" max="5121" width="10" style="29" customWidth="1"/>
    <col min="5122" max="5122" width="11" style="29" customWidth="1"/>
    <col min="5123" max="5123" width="9.85546875" style="29" customWidth="1"/>
    <col min="5124" max="5124" width="4.5703125" style="29" customWidth="1"/>
    <col min="5125" max="5125" width="10" style="29" customWidth="1"/>
    <col min="5126" max="5126" width="6.7109375" style="29" customWidth="1"/>
    <col min="5127" max="5127" width="16.7109375" style="29" customWidth="1"/>
    <col min="5128" max="5128" width="4" style="29" customWidth="1"/>
    <col min="5129" max="5129" width="10.5703125" style="29" customWidth="1"/>
    <col min="5130" max="5130" width="34.5703125" style="29" customWidth="1"/>
    <col min="5131" max="5131" width="9.42578125" style="29" customWidth="1"/>
    <col min="5132" max="5132" width="8.7109375" style="29" customWidth="1"/>
    <col min="5133" max="5133" width="9.42578125" style="29" customWidth="1"/>
    <col min="5134" max="5134" width="8.7109375" style="29" customWidth="1"/>
    <col min="5135" max="5135" width="9.42578125" style="29" customWidth="1"/>
    <col min="5136" max="5136" width="8.7109375" style="29" customWidth="1"/>
    <col min="5137" max="5137" width="9.42578125" style="29" customWidth="1"/>
    <col min="5138" max="5140" width="7.7109375" style="29" customWidth="1"/>
    <col min="5141" max="5141" width="9.42578125" style="29" customWidth="1"/>
    <col min="5142" max="5142" width="11.5703125" style="29" customWidth="1"/>
    <col min="5143" max="5143" width="9.28515625" style="29" customWidth="1"/>
    <col min="5144" max="5144" width="7.42578125" style="29" customWidth="1"/>
    <col min="5145" max="5145" width="6" style="29" customWidth="1"/>
    <col min="5146" max="5146" width="8.42578125" style="29" customWidth="1"/>
    <col min="5147" max="5147" width="3.7109375" style="29" customWidth="1"/>
    <col min="5148" max="5148" width="5" style="29" customWidth="1"/>
    <col min="5149" max="5149" width="11.28515625" style="29" customWidth="1"/>
    <col min="5150" max="5150" width="1" style="29" customWidth="1"/>
    <col min="5151" max="5375" width="0" style="29" hidden="1" customWidth="1"/>
    <col min="5376" max="5376" width="11.42578125" style="29"/>
    <col min="5377" max="5377" width="10" style="29" customWidth="1"/>
    <col min="5378" max="5378" width="11" style="29" customWidth="1"/>
    <col min="5379" max="5379" width="9.85546875" style="29" customWidth="1"/>
    <col min="5380" max="5380" width="4.5703125" style="29" customWidth="1"/>
    <col min="5381" max="5381" width="10" style="29" customWidth="1"/>
    <col min="5382" max="5382" width="6.7109375" style="29" customWidth="1"/>
    <col min="5383" max="5383" width="16.7109375" style="29" customWidth="1"/>
    <col min="5384" max="5384" width="4" style="29" customWidth="1"/>
    <col min="5385" max="5385" width="10.5703125" style="29" customWidth="1"/>
    <col min="5386" max="5386" width="34.5703125" style="29" customWidth="1"/>
    <col min="5387" max="5387" width="9.42578125" style="29" customWidth="1"/>
    <col min="5388" max="5388" width="8.7109375" style="29" customWidth="1"/>
    <col min="5389" max="5389" width="9.42578125" style="29" customWidth="1"/>
    <col min="5390" max="5390" width="8.7109375" style="29" customWidth="1"/>
    <col min="5391" max="5391" width="9.42578125" style="29" customWidth="1"/>
    <col min="5392" max="5392" width="8.7109375" style="29" customWidth="1"/>
    <col min="5393" max="5393" width="9.42578125" style="29" customWidth="1"/>
    <col min="5394" max="5396" width="7.7109375" style="29" customWidth="1"/>
    <col min="5397" max="5397" width="9.42578125" style="29" customWidth="1"/>
    <col min="5398" max="5398" width="11.5703125" style="29" customWidth="1"/>
    <col min="5399" max="5399" width="9.28515625" style="29" customWidth="1"/>
    <col min="5400" max="5400" width="7.42578125" style="29" customWidth="1"/>
    <col min="5401" max="5401" width="6" style="29" customWidth="1"/>
    <col min="5402" max="5402" width="8.42578125" style="29" customWidth="1"/>
    <col min="5403" max="5403" width="3.7109375" style="29" customWidth="1"/>
    <col min="5404" max="5404" width="5" style="29" customWidth="1"/>
    <col min="5405" max="5405" width="11.28515625" style="29" customWidth="1"/>
    <col min="5406" max="5406" width="1" style="29" customWidth="1"/>
    <col min="5407" max="5631" width="0" style="29" hidden="1" customWidth="1"/>
    <col min="5632" max="5632" width="11.42578125" style="29"/>
    <col min="5633" max="5633" width="10" style="29" customWidth="1"/>
    <col min="5634" max="5634" width="11" style="29" customWidth="1"/>
    <col min="5635" max="5635" width="9.85546875" style="29" customWidth="1"/>
    <col min="5636" max="5636" width="4.5703125" style="29" customWidth="1"/>
    <col min="5637" max="5637" width="10" style="29" customWidth="1"/>
    <col min="5638" max="5638" width="6.7109375" style="29" customWidth="1"/>
    <col min="5639" max="5639" width="16.7109375" style="29" customWidth="1"/>
    <col min="5640" max="5640" width="4" style="29" customWidth="1"/>
    <col min="5641" max="5641" width="10.5703125" style="29" customWidth="1"/>
    <col min="5642" max="5642" width="34.5703125" style="29" customWidth="1"/>
    <col min="5643" max="5643" width="9.42578125" style="29" customWidth="1"/>
    <col min="5644" max="5644" width="8.7109375" style="29" customWidth="1"/>
    <col min="5645" max="5645" width="9.42578125" style="29" customWidth="1"/>
    <col min="5646" max="5646" width="8.7109375" style="29" customWidth="1"/>
    <col min="5647" max="5647" width="9.42578125" style="29" customWidth="1"/>
    <col min="5648" max="5648" width="8.7109375" style="29" customWidth="1"/>
    <col min="5649" max="5649" width="9.42578125" style="29" customWidth="1"/>
    <col min="5650" max="5652" width="7.7109375" style="29" customWidth="1"/>
    <col min="5653" max="5653" width="9.42578125" style="29" customWidth="1"/>
    <col min="5654" max="5654" width="11.5703125" style="29" customWidth="1"/>
    <col min="5655" max="5655" width="9.28515625" style="29" customWidth="1"/>
    <col min="5656" max="5656" width="7.42578125" style="29" customWidth="1"/>
    <col min="5657" max="5657" width="6" style="29" customWidth="1"/>
    <col min="5658" max="5658" width="8.42578125" style="29" customWidth="1"/>
    <col min="5659" max="5659" width="3.7109375" style="29" customWidth="1"/>
    <col min="5660" max="5660" width="5" style="29" customWidth="1"/>
    <col min="5661" max="5661" width="11.28515625" style="29" customWidth="1"/>
    <col min="5662" max="5662" width="1" style="29" customWidth="1"/>
    <col min="5663" max="5887" width="0" style="29" hidden="1" customWidth="1"/>
    <col min="5888" max="5888" width="11.42578125" style="29"/>
    <col min="5889" max="5889" width="10" style="29" customWidth="1"/>
    <col min="5890" max="5890" width="11" style="29" customWidth="1"/>
    <col min="5891" max="5891" width="9.85546875" style="29" customWidth="1"/>
    <col min="5892" max="5892" width="4.5703125" style="29" customWidth="1"/>
    <col min="5893" max="5893" width="10" style="29" customWidth="1"/>
    <col min="5894" max="5894" width="6.7109375" style="29" customWidth="1"/>
    <col min="5895" max="5895" width="16.7109375" style="29" customWidth="1"/>
    <col min="5896" max="5896" width="4" style="29" customWidth="1"/>
    <col min="5897" max="5897" width="10.5703125" style="29" customWidth="1"/>
    <col min="5898" max="5898" width="34.5703125" style="29" customWidth="1"/>
    <col min="5899" max="5899" width="9.42578125" style="29" customWidth="1"/>
    <col min="5900" max="5900" width="8.7109375" style="29" customWidth="1"/>
    <col min="5901" max="5901" width="9.42578125" style="29" customWidth="1"/>
    <col min="5902" max="5902" width="8.7109375" style="29" customWidth="1"/>
    <col min="5903" max="5903" width="9.42578125" style="29" customWidth="1"/>
    <col min="5904" max="5904" width="8.7109375" style="29" customWidth="1"/>
    <col min="5905" max="5905" width="9.42578125" style="29" customWidth="1"/>
    <col min="5906" max="5908" width="7.7109375" style="29" customWidth="1"/>
    <col min="5909" max="5909" width="9.42578125" style="29" customWidth="1"/>
    <col min="5910" max="5910" width="11.5703125" style="29" customWidth="1"/>
    <col min="5911" max="5911" width="9.28515625" style="29" customWidth="1"/>
    <col min="5912" max="5912" width="7.42578125" style="29" customWidth="1"/>
    <col min="5913" max="5913" width="6" style="29" customWidth="1"/>
    <col min="5914" max="5914" width="8.42578125" style="29" customWidth="1"/>
    <col min="5915" max="5915" width="3.7109375" style="29" customWidth="1"/>
    <col min="5916" max="5916" width="5" style="29" customWidth="1"/>
    <col min="5917" max="5917" width="11.28515625" style="29" customWidth="1"/>
    <col min="5918" max="5918" width="1" style="29" customWidth="1"/>
    <col min="5919" max="6143" width="0" style="29" hidden="1" customWidth="1"/>
    <col min="6144" max="6144" width="11.42578125" style="29"/>
    <col min="6145" max="6145" width="10" style="29" customWidth="1"/>
    <col min="6146" max="6146" width="11" style="29" customWidth="1"/>
    <col min="6147" max="6147" width="9.85546875" style="29" customWidth="1"/>
    <col min="6148" max="6148" width="4.5703125" style="29" customWidth="1"/>
    <col min="6149" max="6149" width="10" style="29" customWidth="1"/>
    <col min="6150" max="6150" width="6.7109375" style="29" customWidth="1"/>
    <col min="6151" max="6151" width="16.7109375" style="29" customWidth="1"/>
    <col min="6152" max="6152" width="4" style="29" customWidth="1"/>
    <col min="6153" max="6153" width="10.5703125" style="29" customWidth="1"/>
    <col min="6154" max="6154" width="34.5703125" style="29" customWidth="1"/>
    <col min="6155" max="6155" width="9.42578125" style="29" customWidth="1"/>
    <col min="6156" max="6156" width="8.7109375" style="29" customWidth="1"/>
    <col min="6157" max="6157" width="9.42578125" style="29" customWidth="1"/>
    <col min="6158" max="6158" width="8.7109375" style="29" customWidth="1"/>
    <col min="6159" max="6159" width="9.42578125" style="29" customWidth="1"/>
    <col min="6160" max="6160" width="8.7109375" style="29" customWidth="1"/>
    <col min="6161" max="6161" width="9.42578125" style="29" customWidth="1"/>
    <col min="6162" max="6164" width="7.7109375" style="29" customWidth="1"/>
    <col min="6165" max="6165" width="9.42578125" style="29" customWidth="1"/>
    <col min="6166" max="6166" width="11.5703125" style="29" customWidth="1"/>
    <col min="6167" max="6167" width="9.28515625" style="29" customWidth="1"/>
    <col min="6168" max="6168" width="7.42578125" style="29" customWidth="1"/>
    <col min="6169" max="6169" width="6" style="29" customWidth="1"/>
    <col min="6170" max="6170" width="8.42578125" style="29" customWidth="1"/>
    <col min="6171" max="6171" width="3.7109375" style="29" customWidth="1"/>
    <col min="6172" max="6172" width="5" style="29" customWidth="1"/>
    <col min="6173" max="6173" width="11.28515625" style="29" customWidth="1"/>
    <col min="6174" max="6174" width="1" style="29" customWidth="1"/>
    <col min="6175" max="6399" width="0" style="29" hidden="1" customWidth="1"/>
    <col min="6400" max="6400" width="11.42578125" style="29"/>
    <col min="6401" max="6401" width="10" style="29" customWidth="1"/>
    <col min="6402" max="6402" width="11" style="29" customWidth="1"/>
    <col min="6403" max="6403" width="9.85546875" style="29" customWidth="1"/>
    <col min="6404" max="6404" width="4.5703125" style="29" customWidth="1"/>
    <col min="6405" max="6405" width="10" style="29" customWidth="1"/>
    <col min="6406" max="6406" width="6.7109375" style="29" customWidth="1"/>
    <col min="6407" max="6407" width="16.7109375" style="29" customWidth="1"/>
    <col min="6408" max="6408" width="4" style="29" customWidth="1"/>
    <col min="6409" max="6409" width="10.5703125" style="29" customWidth="1"/>
    <col min="6410" max="6410" width="34.5703125" style="29" customWidth="1"/>
    <col min="6411" max="6411" width="9.42578125" style="29" customWidth="1"/>
    <col min="6412" max="6412" width="8.7109375" style="29" customWidth="1"/>
    <col min="6413" max="6413" width="9.42578125" style="29" customWidth="1"/>
    <col min="6414" max="6414" width="8.7109375" style="29" customWidth="1"/>
    <col min="6415" max="6415" width="9.42578125" style="29" customWidth="1"/>
    <col min="6416" max="6416" width="8.7109375" style="29" customWidth="1"/>
    <col min="6417" max="6417" width="9.42578125" style="29" customWidth="1"/>
    <col min="6418" max="6420" width="7.7109375" style="29" customWidth="1"/>
    <col min="6421" max="6421" width="9.42578125" style="29" customWidth="1"/>
    <col min="6422" max="6422" width="11.5703125" style="29" customWidth="1"/>
    <col min="6423" max="6423" width="9.28515625" style="29" customWidth="1"/>
    <col min="6424" max="6424" width="7.42578125" style="29" customWidth="1"/>
    <col min="6425" max="6425" width="6" style="29" customWidth="1"/>
    <col min="6426" max="6426" width="8.42578125" style="29" customWidth="1"/>
    <col min="6427" max="6427" width="3.7109375" style="29" customWidth="1"/>
    <col min="6428" max="6428" width="5" style="29" customWidth="1"/>
    <col min="6429" max="6429" width="11.28515625" style="29" customWidth="1"/>
    <col min="6430" max="6430" width="1" style="29" customWidth="1"/>
    <col min="6431" max="6655" width="0" style="29" hidden="1" customWidth="1"/>
    <col min="6656" max="6656" width="11.42578125" style="29"/>
    <col min="6657" max="6657" width="10" style="29" customWidth="1"/>
    <col min="6658" max="6658" width="11" style="29" customWidth="1"/>
    <col min="6659" max="6659" width="9.85546875" style="29" customWidth="1"/>
    <col min="6660" max="6660" width="4.5703125" style="29" customWidth="1"/>
    <col min="6661" max="6661" width="10" style="29" customWidth="1"/>
    <col min="6662" max="6662" width="6.7109375" style="29" customWidth="1"/>
    <col min="6663" max="6663" width="16.7109375" style="29" customWidth="1"/>
    <col min="6664" max="6664" width="4" style="29" customWidth="1"/>
    <col min="6665" max="6665" width="10.5703125" style="29" customWidth="1"/>
    <col min="6666" max="6666" width="34.5703125" style="29" customWidth="1"/>
    <col min="6667" max="6667" width="9.42578125" style="29" customWidth="1"/>
    <col min="6668" max="6668" width="8.7109375" style="29" customWidth="1"/>
    <col min="6669" max="6669" width="9.42578125" style="29" customWidth="1"/>
    <col min="6670" max="6670" width="8.7109375" style="29" customWidth="1"/>
    <col min="6671" max="6671" width="9.42578125" style="29" customWidth="1"/>
    <col min="6672" max="6672" width="8.7109375" style="29" customWidth="1"/>
    <col min="6673" max="6673" width="9.42578125" style="29" customWidth="1"/>
    <col min="6674" max="6676" width="7.7109375" style="29" customWidth="1"/>
    <col min="6677" max="6677" width="9.42578125" style="29" customWidth="1"/>
    <col min="6678" max="6678" width="11.5703125" style="29" customWidth="1"/>
    <col min="6679" max="6679" width="9.28515625" style="29" customWidth="1"/>
    <col min="6680" max="6680" width="7.42578125" style="29" customWidth="1"/>
    <col min="6681" max="6681" width="6" style="29" customWidth="1"/>
    <col min="6682" max="6682" width="8.42578125" style="29" customWidth="1"/>
    <col min="6683" max="6683" width="3.7109375" style="29" customWidth="1"/>
    <col min="6684" max="6684" width="5" style="29" customWidth="1"/>
    <col min="6685" max="6685" width="11.28515625" style="29" customWidth="1"/>
    <col min="6686" max="6686" width="1" style="29" customWidth="1"/>
    <col min="6687" max="6911" width="0" style="29" hidden="1" customWidth="1"/>
    <col min="6912" max="6912" width="11.42578125" style="29"/>
    <col min="6913" max="6913" width="10" style="29" customWidth="1"/>
    <col min="6914" max="6914" width="11" style="29" customWidth="1"/>
    <col min="6915" max="6915" width="9.85546875" style="29" customWidth="1"/>
    <col min="6916" max="6916" width="4.5703125" style="29" customWidth="1"/>
    <col min="6917" max="6917" width="10" style="29" customWidth="1"/>
    <col min="6918" max="6918" width="6.7109375" style="29" customWidth="1"/>
    <col min="6919" max="6919" width="16.7109375" style="29" customWidth="1"/>
    <col min="6920" max="6920" width="4" style="29" customWidth="1"/>
    <col min="6921" max="6921" width="10.5703125" style="29" customWidth="1"/>
    <col min="6922" max="6922" width="34.5703125" style="29" customWidth="1"/>
    <col min="6923" max="6923" width="9.42578125" style="29" customWidth="1"/>
    <col min="6924" max="6924" width="8.7109375" style="29" customWidth="1"/>
    <col min="6925" max="6925" width="9.42578125" style="29" customWidth="1"/>
    <col min="6926" max="6926" width="8.7109375" style="29" customWidth="1"/>
    <col min="6927" max="6927" width="9.42578125" style="29" customWidth="1"/>
    <col min="6928" max="6928" width="8.7109375" style="29" customWidth="1"/>
    <col min="6929" max="6929" width="9.42578125" style="29" customWidth="1"/>
    <col min="6930" max="6932" width="7.7109375" style="29" customWidth="1"/>
    <col min="6933" max="6933" width="9.42578125" style="29" customWidth="1"/>
    <col min="6934" max="6934" width="11.5703125" style="29" customWidth="1"/>
    <col min="6935" max="6935" width="9.28515625" style="29" customWidth="1"/>
    <col min="6936" max="6936" width="7.42578125" style="29" customWidth="1"/>
    <col min="6937" max="6937" width="6" style="29" customWidth="1"/>
    <col min="6938" max="6938" width="8.42578125" style="29" customWidth="1"/>
    <col min="6939" max="6939" width="3.7109375" style="29" customWidth="1"/>
    <col min="6940" max="6940" width="5" style="29" customWidth="1"/>
    <col min="6941" max="6941" width="11.28515625" style="29" customWidth="1"/>
    <col min="6942" max="6942" width="1" style="29" customWidth="1"/>
    <col min="6943" max="7167" width="0" style="29" hidden="1" customWidth="1"/>
    <col min="7168" max="7168" width="11.42578125" style="29"/>
    <col min="7169" max="7169" width="10" style="29" customWidth="1"/>
    <col min="7170" max="7170" width="11" style="29" customWidth="1"/>
    <col min="7171" max="7171" width="9.85546875" style="29" customWidth="1"/>
    <col min="7172" max="7172" width="4.5703125" style="29" customWidth="1"/>
    <col min="7173" max="7173" width="10" style="29" customWidth="1"/>
    <col min="7174" max="7174" width="6.7109375" style="29" customWidth="1"/>
    <col min="7175" max="7175" width="16.7109375" style="29" customWidth="1"/>
    <col min="7176" max="7176" width="4" style="29" customWidth="1"/>
    <col min="7177" max="7177" width="10.5703125" style="29" customWidth="1"/>
    <col min="7178" max="7178" width="34.5703125" style="29" customWidth="1"/>
    <col min="7179" max="7179" width="9.42578125" style="29" customWidth="1"/>
    <col min="7180" max="7180" width="8.7109375" style="29" customWidth="1"/>
    <col min="7181" max="7181" width="9.42578125" style="29" customWidth="1"/>
    <col min="7182" max="7182" width="8.7109375" style="29" customWidth="1"/>
    <col min="7183" max="7183" width="9.42578125" style="29" customWidth="1"/>
    <col min="7184" max="7184" width="8.7109375" style="29" customWidth="1"/>
    <col min="7185" max="7185" width="9.42578125" style="29" customWidth="1"/>
    <col min="7186" max="7188" width="7.7109375" style="29" customWidth="1"/>
    <col min="7189" max="7189" width="9.42578125" style="29" customWidth="1"/>
    <col min="7190" max="7190" width="11.5703125" style="29" customWidth="1"/>
    <col min="7191" max="7191" width="9.28515625" style="29" customWidth="1"/>
    <col min="7192" max="7192" width="7.42578125" style="29" customWidth="1"/>
    <col min="7193" max="7193" width="6" style="29" customWidth="1"/>
    <col min="7194" max="7194" width="8.42578125" style="29" customWidth="1"/>
    <col min="7195" max="7195" width="3.7109375" style="29" customWidth="1"/>
    <col min="7196" max="7196" width="5" style="29" customWidth="1"/>
    <col min="7197" max="7197" width="11.28515625" style="29" customWidth="1"/>
    <col min="7198" max="7198" width="1" style="29" customWidth="1"/>
    <col min="7199" max="7423" width="0" style="29" hidden="1" customWidth="1"/>
    <col min="7424" max="7424" width="11.42578125" style="29"/>
    <col min="7425" max="7425" width="10" style="29" customWidth="1"/>
    <col min="7426" max="7426" width="11" style="29" customWidth="1"/>
    <col min="7427" max="7427" width="9.85546875" style="29" customWidth="1"/>
    <col min="7428" max="7428" width="4.5703125" style="29" customWidth="1"/>
    <col min="7429" max="7429" width="10" style="29" customWidth="1"/>
    <col min="7430" max="7430" width="6.7109375" style="29" customWidth="1"/>
    <col min="7431" max="7431" width="16.7109375" style="29" customWidth="1"/>
    <col min="7432" max="7432" width="4" style="29" customWidth="1"/>
    <col min="7433" max="7433" width="10.5703125" style="29" customWidth="1"/>
    <col min="7434" max="7434" width="34.5703125" style="29" customWidth="1"/>
    <col min="7435" max="7435" width="9.42578125" style="29" customWidth="1"/>
    <col min="7436" max="7436" width="8.7109375" style="29" customWidth="1"/>
    <col min="7437" max="7437" width="9.42578125" style="29" customWidth="1"/>
    <col min="7438" max="7438" width="8.7109375" style="29" customWidth="1"/>
    <col min="7439" max="7439" width="9.42578125" style="29" customWidth="1"/>
    <col min="7440" max="7440" width="8.7109375" style="29" customWidth="1"/>
    <col min="7441" max="7441" width="9.42578125" style="29" customWidth="1"/>
    <col min="7442" max="7444" width="7.7109375" style="29" customWidth="1"/>
    <col min="7445" max="7445" width="9.42578125" style="29" customWidth="1"/>
    <col min="7446" max="7446" width="11.5703125" style="29" customWidth="1"/>
    <col min="7447" max="7447" width="9.28515625" style="29" customWidth="1"/>
    <col min="7448" max="7448" width="7.42578125" style="29" customWidth="1"/>
    <col min="7449" max="7449" width="6" style="29" customWidth="1"/>
    <col min="7450" max="7450" width="8.42578125" style="29" customWidth="1"/>
    <col min="7451" max="7451" width="3.7109375" style="29" customWidth="1"/>
    <col min="7452" max="7452" width="5" style="29" customWidth="1"/>
    <col min="7453" max="7453" width="11.28515625" style="29" customWidth="1"/>
    <col min="7454" max="7454" width="1" style="29" customWidth="1"/>
    <col min="7455" max="7679" width="0" style="29" hidden="1" customWidth="1"/>
    <col min="7680" max="7680" width="11.42578125" style="29"/>
    <col min="7681" max="7681" width="10" style="29" customWidth="1"/>
    <col min="7682" max="7682" width="11" style="29" customWidth="1"/>
    <col min="7683" max="7683" width="9.85546875" style="29" customWidth="1"/>
    <col min="7684" max="7684" width="4.5703125" style="29" customWidth="1"/>
    <col min="7685" max="7685" width="10" style="29" customWidth="1"/>
    <col min="7686" max="7686" width="6.7109375" style="29" customWidth="1"/>
    <col min="7687" max="7687" width="16.7109375" style="29" customWidth="1"/>
    <col min="7688" max="7688" width="4" style="29" customWidth="1"/>
    <col min="7689" max="7689" width="10.5703125" style="29" customWidth="1"/>
    <col min="7690" max="7690" width="34.5703125" style="29" customWidth="1"/>
    <col min="7691" max="7691" width="9.42578125" style="29" customWidth="1"/>
    <col min="7692" max="7692" width="8.7109375" style="29" customWidth="1"/>
    <col min="7693" max="7693" width="9.42578125" style="29" customWidth="1"/>
    <col min="7694" max="7694" width="8.7109375" style="29" customWidth="1"/>
    <col min="7695" max="7695" width="9.42578125" style="29" customWidth="1"/>
    <col min="7696" max="7696" width="8.7109375" style="29" customWidth="1"/>
    <col min="7697" max="7697" width="9.42578125" style="29" customWidth="1"/>
    <col min="7698" max="7700" width="7.7109375" style="29" customWidth="1"/>
    <col min="7701" max="7701" width="9.42578125" style="29" customWidth="1"/>
    <col min="7702" max="7702" width="11.5703125" style="29" customWidth="1"/>
    <col min="7703" max="7703" width="9.28515625" style="29" customWidth="1"/>
    <col min="7704" max="7704" width="7.42578125" style="29" customWidth="1"/>
    <col min="7705" max="7705" width="6" style="29" customWidth="1"/>
    <col min="7706" max="7706" width="8.42578125" style="29" customWidth="1"/>
    <col min="7707" max="7707" width="3.7109375" style="29" customWidth="1"/>
    <col min="7708" max="7708" width="5" style="29" customWidth="1"/>
    <col min="7709" max="7709" width="11.28515625" style="29" customWidth="1"/>
    <col min="7710" max="7710" width="1" style="29" customWidth="1"/>
    <col min="7711" max="7935" width="0" style="29" hidden="1" customWidth="1"/>
    <col min="7936" max="7936" width="11.42578125" style="29"/>
    <col min="7937" max="7937" width="10" style="29" customWidth="1"/>
    <col min="7938" max="7938" width="11" style="29" customWidth="1"/>
    <col min="7939" max="7939" width="9.85546875" style="29" customWidth="1"/>
    <col min="7940" max="7940" width="4.5703125" style="29" customWidth="1"/>
    <col min="7941" max="7941" width="10" style="29" customWidth="1"/>
    <col min="7942" max="7942" width="6.7109375" style="29" customWidth="1"/>
    <col min="7943" max="7943" width="16.7109375" style="29" customWidth="1"/>
    <col min="7944" max="7944" width="4" style="29" customWidth="1"/>
    <col min="7945" max="7945" width="10.5703125" style="29" customWidth="1"/>
    <col min="7946" max="7946" width="34.5703125" style="29" customWidth="1"/>
    <col min="7947" max="7947" width="9.42578125" style="29" customWidth="1"/>
    <col min="7948" max="7948" width="8.7109375" style="29" customWidth="1"/>
    <col min="7949" max="7949" width="9.42578125" style="29" customWidth="1"/>
    <col min="7950" max="7950" width="8.7109375" style="29" customWidth="1"/>
    <col min="7951" max="7951" width="9.42578125" style="29" customWidth="1"/>
    <col min="7952" max="7952" width="8.7109375" style="29" customWidth="1"/>
    <col min="7953" max="7953" width="9.42578125" style="29" customWidth="1"/>
    <col min="7954" max="7956" width="7.7109375" style="29" customWidth="1"/>
    <col min="7957" max="7957" width="9.42578125" style="29" customWidth="1"/>
    <col min="7958" max="7958" width="11.5703125" style="29" customWidth="1"/>
    <col min="7959" max="7959" width="9.28515625" style="29" customWidth="1"/>
    <col min="7960" max="7960" width="7.42578125" style="29" customWidth="1"/>
    <col min="7961" max="7961" width="6" style="29" customWidth="1"/>
    <col min="7962" max="7962" width="8.42578125" style="29" customWidth="1"/>
    <col min="7963" max="7963" width="3.7109375" style="29" customWidth="1"/>
    <col min="7964" max="7964" width="5" style="29" customWidth="1"/>
    <col min="7965" max="7965" width="11.28515625" style="29" customWidth="1"/>
    <col min="7966" max="7966" width="1" style="29" customWidth="1"/>
    <col min="7967" max="8191" width="0" style="29" hidden="1" customWidth="1"/>
    <col min="8192" max="8192" width="11.42578125" style="29"/>
    <col min="8193" max="8193" width="10" style="29" customWidth="1"/>
    <col min="8194" max="8194" width="11" style="29" customWidth="1"/>
    <col min="8195" max="8195" width="9.85546875" style="29" customWidth="1"/>
    <col min="8196" max="8196" width="4.5703125" style="29" customWidth="1"/>
    <col min="8197" max="8197" width="10" style="29" customWidth="1"/>
    <col min="8198" max="8198" width="6.7109375" style="29" customWidth="1"/>
    <col min="8199" max="8199" width="16.7109375" style="29" customWidth="1"/>
    <col min="8200" max="8200" width="4" style="29" customWidth="1"/>
    <col min="8201" max="8201" width="10.5703125" style="29" customWidth="1"/>
    <col min="8202" max="8202" width="34.5703125" style="29" customWidth="1"/>
    <col min="8203" max="8203" width="9.42578125" style="29" customWidth="1"/>
    <col min="8204" max="8204" width="8.7109375" style="29" customWidth="1"/>
    <col min="8205" max="8205" width="9.42578125" style="29" customWidth="1"/>
    <col min="8206" max="8206" width="8.7109375" style="29" customWidth="1"/>
    <col min="8207" max="8207" width="9.42578125" style="29" customWidth="1"/>
    <col min="8208" max="8208" width="8.7109375" style="29" customWidth="1"/>
    <col min="8209" max="8209" width="9.42578125" style="29" customWidth="1"/>
    <col min="8210" max="8212" width="7.7109375" style="29" customWidth="1"/>
    <col min="8213" max="8213" width="9.42578125" style="29" customWidth="1"/>
    <col min="8214" max="8214" width="11.5703125" style="29" customWidth="1"/>
    <col min="8215" max="8215" width="9.28515625" style="29" customWidth="1"/>
    <col min="8216" max="8216" width="7.42578125" style="29" customWidth="1"/>
    <col min="8217" max="8217" width="6" style="29" customWidth="1"/>
    <col min="8218" max="8218" width="8.42578125" style="29" customWidth="1"/>
    <col min="8219" max="8219" width="3.7109375" style="29" customWidth="1"/>
    <col min="8220" max="8220" width="5" style="29" customWidth="1"/>
    <col min="8221" max="8221" width="11.28515625" style="29" customWidth="1"/>
    <col min="8222" max="8222" width="1" style="29" customWidth="1"/>
    <col min="8223" max="8447" width="0" style="29" hidden="1" customWidth="1"/>
    <col min="8448" max="8448" width="11.42578125" style="29"/>
    <col min="8449" max="8449" width="10" style="29" customWidth="1"/>
    <col min="8450" max="8450" width="11" style="29" customWidth="1"/>
    <col min="8451" max="8451" width="9.85546875" style="29" customWidth="1"/>
    <col min="8452" max="8452" width="4.5703125" style="29" customWidth="1"/>
    <col min="8453" max="8453" width="10" style="29" customWidth="1"/>
    <col min="8454" max="8454" width="6.7109375" style="29" customWidth="1"/>
    <col min="8455" max="8455" width="16.7109375" style="29" customWidth="1"/>
    <col min="8456" max="8456" width="4" style="29" customWidth="1"/>
    <col min="8457" max="8457" width="10.5703125" style="29" customWidth="1"/>
    <col min="8458" max="8458" width="34.5703125" style="29" customWidth="1"/>
    <col min="8459" max="8459" width="9.42578125" style="29" customWidth="1"/>
    <col min="8460" max="8460" width="8.7109375" style="29" customWidth="1"/>
    <col min="8461" max="8461" width="9.42578125" style="29" customWidth="1"/>
    <col min="8462" max="8462" width="8.7109375" style="29" customWidth="1"/>
    <col min="8463" max="8463" width="9.42578125" style="29" customWidth="1"/>
    <col min="8464" max="8464" width="8.7109375" style="29" customWidth="1"/>
    <col min="8465" max="8465" width="9.42578125" style="29" customWidth="1"/>
    <col min="8466" max="8468" width="7.7109375" style="29" customWidth="1"/>
    <col min="8469" max="8469" width="9.42578125" style="29" customWidth="1"/>
    <col min="8470" max="8470" width="11.5703125" style="29" customWidth="1"/>
    <col min="8471" max="8471" width="9.28515625" style="29" customWidth="1"/>
    <col min="8472" max="8472" width="7.42578125" style="29" customWidth="1"/>
    <col min="8473" max="8473" width="6" style="29" customWidth="1"/>
    <col min="8474" max="8474" width="8.42578125" style="29" customWidth="1"/>
    <col min="8475" max="8475" width="3.7109375" style="29" customWidth="1"/>
    <col min="8476" max="8476" width="5" style="29" customWidth="1"/>
    <col min="8477" max="8477" width="11.28515625" style="29" customWidth="1"/>
    <col min="8478" max="8478" width="1" style="29" customWidth="1"/>
    <col min="8479" max="8703" width="0" style="29" hidden="1" customWidth="1"/>
    <col min="8704" max="8704" width="11.42578125" style="29"/>
    <col min="8705" max="8705" width="10" style="29" customWidth="1"/>
    <col min="8706" max="8706" width="11" style="29" customWidth="1"/>
    <col min="8707" max="8707" width="9.85546875" style="29" customWidth="1"/>
    <col min="8708" max="8708" width="4.5703125" style="29" customWidth="1"/>
    <col min="8709" max="8709" width="10" style="29" customWidth="1"/>
    <col min="8710" max="8710" width="6.7109375" style="29" customWidth="1"/>
    <col min="8711" max="8711" width="16.7109375" style="29" customWidth="1"/>
    <col min="8712" max="8712" width="4" style="29" customWidth="1"/>
    <col min="8713" max="8713" width="10.5703125" style="29" customWidth="1"/>
    <col min="8714" max="8714" width="34.5703125" style="29" customWidth="1"/>
    <col min="8715" max="8715" width="9.42578125" style="29" customWidth="1"/>
    <col min="8716" max="8716" width="8.7109375" style="29" customWidth="1"/>
    <col min="8717" max="8717" width="9.42578125" style="29" customWidth="1"/>
    <col min="8718" max="8718" width="8.7109375" style="29" customWidth="1"/>
    <col min="8719" max="8719" width="9.42578125" style="29" customWidth="1"/>
    <col min="8720" max="8720" width="8.7109375" style="29" customWidth="1"/>
    <col min="8721" max="8721" width="9.42578125" style="29" customWidth="1"/>
    <col min="8722" max="8724" width="7.7109375" style="29" customWidth="1"/>
    <col min="8725" max="8725" width="9.42578125" style="29" customWidth="1"/>
    <col min="8726" max="8726" width="11.5703125" style="29" customWidth="1"/>
    <col min="8727" max="8727" width="9.28515625" style="29" customWidth="1"/>
    <col min="8728" max="8728" width="7.42578125" style="29" customWidth="1"/>
    <col min="8729" max="8729" width="6" style="29" customWidth="1"/>
    <col min="8730" max="8730" width="8.42578125" style="29" customWidth="1"/>
    <col min="8731" max="8731" width="3.7109375" style="29" customWidth="1"/>
    <col min="8732" max="8732" width="5" style="29" customWidth="1"/>
    <col min="8733" max="8733" width="11.28515625" style="29" customWidth="1"/>
    <col min="8734" max="8734" width="1" style="29" customWidth="1"/>
    <col min="8735" max="8959" width="0" style="29" hidden="1" customWidth="1"/>
    <col min="8960" max="8960" width="11.42578125" style="29"/>
    <col min="8961" max="8961" width="10" style="29" customWidth="1"/>
    <col min="8962" max="8962" width="11" style="29" customWidth="1"/>
    <col min="8963" max="8963" width="9.85546875" style="29" customWidth="1"/>
    <col min="8964" max="8964" width="4.5703125" style="29" customWidth="1"/>
    <col min="8965" max="8965" width="10" style="29" customWidth="1"/>
    <col min="8966" max="8966" width="6.7109375" style="29" customWidth="1"/>
    <col min="8967" max="8967" width="16.7109375" style="29" customWidth="1"/>
    <col min="8968" max="8968" width="4" style="29" customWidth="1"/>
    <col min="8969" max="8969" width="10.5703125" style="29" customWidth="1"/>
    <col min="8970" max="8970" width="34.5703125" style="29" customWidth="1"/>
    <col min="8971" max="8971" width="9.42578125" style="29" customWidth="1"/>
    <col min="8972" max="8972" width="8.7109375" style="29" customWidth="1"/>
    <col min="8973" max="8973" width="9.42578125" style="29" customWidth="1"/>
    <col min="8974" max="8974" width="8.7109375" style="29" customWidth="1"/>
    <col min="8975" max="8975" width="9.42578125" style="29" customWidth="1"/>
    <col min="8976" max="8976" width="8.7109375" style="29" customWidth="1"/>
    <col min="8977" max="8977" width="9.42578125" style="29" customWidth="1"/>
    <col min="8978" max="8980" width="7.7109375" style="29" customWidth="1"/>
    <col min="8981" max="8981" width="9.42578125" style="29" customWidth="1"/>
    <col min="8982" max="8982" width="11.5703125" style="29" customWidth="1"/>
    <col min="8983" max="8983" width="9.28515625" style="29" customWidth="1"/>
    <col min="8984" max="8984" width="7.42578125" style="29" customWidth="1"/>
    <col min="8985" max="8985" width="6" style="29" customWidth="1"/>
    <col min="8986" max="8986" width="8.42578125" style="29" customWidth="1"/>
    <col min="8987" max="8987" width="3.7109375" style="29" customWidth="1"/>
    <col min="8988" max="8988" width="5" style="29" customWidth="1"/>
    <col min="8989" max="8989" width="11.28515625" style="29" customWidth="1"/>
    <col min="8990" max="8990" width="1" style="29" customWidth="1"/>
    <col min="8991" max="9215" width="0" style="29" hidden="1" customWidth="1"/>
    <col min="9216" max="9216" width="11.42578125" style="29"/>
    <col min="9217" max="9217" width="10" style="29" customWidth="1"/>
    <col min="9218" max="9218" width="11" style="29" customWidth="1"/>
    <col min="9219" max="9219" width="9.85546875" style="29" customWidth="1"/>
    <col min="9220" max="9220" width="4.5703125" style="29" customWidth="1"/>
    <col min="9221" max="9221" width="10" style="29" customWidth="1"/>
    <col min="9222" max="9222" width="6.7109375" style="29" customWidth="1"/>
    <col min="9223" max="9223" width="16.7109375" style="29" customWidth="1"/>
    <col min="9224" max="9224" width="4" style="29" customWidth="1"/>
    <col min="9225" max="9225" width="10.5703125" style="29" customWidth="1"/>
    <col min="9226" max="9226" width="34.5703125" style="29" customWidth="1"/>
    <col min="9227" max="9227" width="9.42578125" style="29" customWidth="1"/>
    <col min="9228" max="9228" width="8.7109375" style="29" customWidth="1"/>
    <col min="9229" max="9229" width="9.42578125" style="29" customWidth="1"/>
    <col min="9230" max="9230" width="8.7109375" style="29" customWidth="1"/>
    <col min="9231" max="9231" width="9.42578125" style="29" customWidth="1"/>
    <col min="9232" max="9232" width="8.7109375" style="29" customWidth="1"/>
    <col min="9233" max="9233" width="9.42578125" style="29" customWidth="1"/>
    <col min="9234" max="9236" width="7.7109375" style="29" customWidth="1"/>
    <col min="9237" max="9237" width="9.42578125" style="29" customWidth="1"/>
    <col min="9238" max="9238" width="11.5703125" style="29" customWidth="1"/>
    <col min="9239" max="9239" width="9.28515625" style="29" customWidth="1"/>
    <col min="9240" max="9240" width="7.42578125" style="29" customWidth="1"/>
    <col min="9241" max="9241" width="6" style="29" customWidth="1"/>
    <col min="9242" max="9242" width="8.42578125" style="29" customWidth="1"/>
    <col min="9243" max="9243" width="3.7109375" style="29" customWidth="1"/>
    <col min="9244" max="9244" width="5" style="29" customWidth="1"/>
    <col min="9245" max="9245" width="11.28515625" style="29" customWidth="1"/>
    <col min="9246" max="9246" width="1" style="29" customWidth="1"/>
    <col min="9247" max="9471" width="0" style="29" hidden="1" customWidth="1"/>
    <col min="9472" max="9472" width="11.42578125" style="29"/>
    <col min="9473" max="9473" width="10" style="29" customWidth="1"/>
    <col min="9474" max="9474" width="11" style="29" customWidth="1"/>
    <col min="9475" max="9475" width="9.85546875" style="29" customWidth="1"/>
    <col min="9476" max="9476" width="4.5703125" style="29" customWidth="1"/>
    <col min="9477" max="9477" width="10" style="29" customWidth="1"/>
    <col min="9478" max="9478" width="6.7109375" style="29" customWidth="1"/>
    <col min="9479" max="9479" width="16.7109375" style="29" customWidth="1"/>
    <col min="9480" max="9480" width="4" style="29" customWidth="1"/>
    <col min="9481" max="9481" width="10.5703125" style="29" customWidth="1"/>
    <col min="9482" max="9482" width="34.5703125" style="29" customWidth="1"/>
    <col min="9483" max="9483" width="9.42578125" style="29" customWidth="1"/>
    <col min="9484" max="9484" width="8.7109375" style="29" customWidth="1"/>
    <col min="9485" max="9485" width="9.42578125" style="29" customWidth="1"/>
    <col min="9486" max="9486" width="8.7109375" style="29" customWidth="1"/>
    <col min="9487" max="9487" width="9.42578125" style="29" customWidth="1"/>
    <col min="9488" max="9488" width="8.7109375" style="29" customWidth="1"/>
    <col min="9489" max="9489" width="9.42578125" style="29" customWidth="1"/>
    <col min="9490" max="9492" width="7.7109375" style="29" customWidth="1"/>
    <col min="9493" max="9493" width="9.42578125" style="29" customWidth="1"/>
    <col min="9494" max="9494" width="11.5703125" style="29" customWidth="1"/>
    <col min="9495" max="9495" width="9.28515625" style="29" customWidth="1"/>
    <col min="9496" max="9496" width="7.42578125" style="29" customWidth="1"/>
    <col min="9497" max="9497" width="6" style="29" customWidth="1"/>
    <col min="9498" max="9498" width="8.42578125" style="29" customWidth="1"/>
    <col min="9499" max="9499" width="3.7109375" style="29" customWidth="1"/>
    <col min="9500" max="9500" width="5" style="29" customWidth="1"/>
    <col min="9501" max="9501" width="11.28515625" style="29" customWidth="1"/>
    <col min="9502" max="9502" width="1" style="29" customWidth="1"/>
    <col min="9503" max="9727" width="0" style="29" hidden="1" customWidth="1"/>
    <col min="9728" max="9728" width="11.42578125" style="29"/>
    <col min="9729" max="9729" width="10" style="29" customWidth="1"/>
    <col min="9730" max="9730" width="11" style="29" customWidth="1"/>
    <col min="9731" max="9731" width="9.85546875" style="29" customWidth="1"/>
    <col min="9732" max="9732" width="4.5703125" style="29" customWidth="1"/>
    <col min="9733" max="9733" width="10" style="29" customWidth="1"/>
    <col min="9734" max="9734" width="6.7109375" style="29" customWidth="1"/>
    <col min="9735" max="9735" width="16.7109375" style="29" customWidth="1"/>
    <col min="9736" max="9736" width="4" style="29" customWidth="1"/>
    <col min="9737" max="9737" width="10.5703125" style="29" customWidth="1"/>
    <col min="9738" max="9738" width="34.5703125" style="29" customWidth="1"/>
    <col min="9739" max="9739" width="9.42578125" style="29" customWidth="1"/>
    <col min="9740" max="9740" width="8.7109375" style="29" customWidth="1"/>
    <col min="9741" max="9741" width="9.42578125" style="29" customWidth="1"/>
    <col min="9742" max="9742" width="8.7109375" style="29" customWidth="1"/>
    <col min="9743" max="9743" width="9.42578125" style="29" customWidth="1"/>
    <col min="9744" max="9744" width="8.7109375" style="29" customWidth="1"/>
    <col min="9745" max="9745" width="9.42578125" style="29" customWidth="1"/>
    <col min="9746" max="9748" width="7.7109375" style="29" customWidth="1"/>
    <col min="9749" max="9749" width="9.42578125" style="29" customWidth="1"/>
    <col min="9750" max="9750" width="11.5703125" style="29" customWidth="1"/>
    <col min="9751" max="9751" width="9.28515625" style="29" customWidth="1"/>
    <col min="9752" max="9752" width="7.42578125" style="29" customWidth="1"/>
    <col min="9753" max="9753" width="6" style="29" customWidth="1"/>
    <col min="9754" max="9754" width="8.42578125" style="29" customWidth="1"/>
    <col min="9755" max="9755" width="3.7109375" style="29" customWidth="1"/>
    <col min="9756" max="9756" width="5" style="29" customWidth="1"/>
    <col min="9757" max="9757" width="11.28515625" style="29" customWidth="1"/>
    <col min="9758" max="9758" width="1" style="29" customWidth="1"/>
    <col min="9759" max="9983" width="0" style="29" hidden="1" customWidth="1"/>
    <col min="9984" max="9984" width="11.42578125" style="29"/>
    <col min="9985" max="9985" width="10" style="29" customWidth="1"/>
    <col min="9986" max="9986" width="11" style="29" customWidth="1"/>
    <col min="9987" max="9987" width="9.85546875" style="29" customWidth="1"/>
    <col min="9988" max="9988" width="4.5703125" style="29" customWidth="1"/>
    <col min="9989" max="9989" width="10" style="29" customWidth="1"/>
    <col min="9990" max="9990" width="6.7109375" style="29" customWidth="1"/>
    <col min="9991" max="9991" width="16.7109375" style="29" customWidth="1"/>
    <col min="9992" max="9992" width="4" style="29" customWidth="1"/>
    <col min="9993" max="9993" width="10.5703125" style="29" customWidth="1"/>
    <col min="9994" max="9994" width="34.5703125" style="29" customWidth="1"/>
    <col min="9995" max="9995" width="9.42578125" style="29" customWidth="1"/>
    <col min="9996" max="9996" width="8.7109375" style="29" customWidth="1"/>
    <col min="9997" max="9997" width="9.42578125" style="29" customWidth="1"/>
    <col min="9998" max="9998" width="8.7109375" style="29" customWidth="1"/>
    <col min="9999" max="9999" width="9.42578125" style="29" customWidth="1"/>
    <col min="10000" max="10000" width="8.7109375" style="29" customWidth="1"/>
    <col min="10001" max="10001" width="9.42578125" style="29" customWidth="1"/>
    <col min="10002" max="10004" width="7.7109375" style="29" customWidth="1"/>
    <col min="10005" max="10005" width="9.42578125" style="29" customWidth="1"/>
    <col min="10006" max="10006" width="11.5703125" style="29" customWidth="1"/>
    <col min="10007" max="10007" width="9.28515625" style="29" customWidth="1"/>
    <col min="10008" max="10008" width="7.42578125" style="29" customWidth="1"/>
    <col min="10009" max="10009" width="6" style="29" customWidth="1"/>
    <col min="10010" max="10010" width="8.42578125" style="29" customWidth="1"/>
    <col min="10011" max="10011" width="3.7109375" style="29" customWidth="1"/>
    <col min="10012" max="10012" width="5" style="29" customWidth="1"/>
    <col min="10013" max="10013" width="11.28515625" style="29" customWidth="1"/>
    <col min="10014" max="10014" width="1" style="29" customWidth="1"/>
    <col min="10015" max="10239" width="0" style="29" hidden="1" customWidth="1"/>
    <col min="10240" max="10240" width="11.42578125" style="29"/>
    <col min="10241" max="10241" width="10" style="29" customWidth="1"/>
    <col min="10242" max="10242" width="11" style="29" customWidth="1"/>
    <col min="10243" max="10243" width="9.85546875" style="29" customWidth="1"/>
    <col min="10244" max="10244" width="4.5703125" style="29" customWidth="1"/>
    <col min="10245" max="10245" width="10" style="29" customWidth="1"/>
    <col min="10246" max="10246" width="6.7109375" style="29" customWidth="1"/>
    <col min="10247" max="10247" width="16.7109375" style="29" customWidth="1"/>
    <col min="10248" max="10248" width="4" style="29" customWidth="1"/>
    <col min="10249" max="10249" width="10.5703125" style="29" customWidth="1"/>
    <col min="10250" max="10250" width="34.5703125" style="29" customWidth="1"/>
    <col min="10251" max="10251" width="9.42578125" style="29" customWidth="1"/>
    <col min="10252" max="10252" width="8.7109375" style="29" customWidth="1"/>
    <col min="10253" max="10253" width="9.42578125" style="29" customWidth="1"/>
    <col min="10254" max="10254" width="8.7109375" style="29" customWidth="1"/>
    <col min="10255" max="10255" width="9.42578125" style="29" customWidth="1"/>
    <col min="10256" max="10256" width="8.7109375" style="29" customWidth="1"/>
    <col min="10257" max="10257" width="9.42578125" style="29" customWidth="1"/>
    <col min="10258" max="10260" width="7.7109375" style="29" customWidth="1"/>
    <col min="10261" max="10261" width="9.42578125" style="29" customWidth="1"/>
    <col min="10262" max="10262" width="11.5703125" style="29" customWidth="1"/>
    <col min="10263" max="10263" width="9.28515625" style="29" customWidth="1"/>
    <col min="10264" max="10264" width="7.42578125" style="29" customWidth="1"/>
    <col min="10265" max="10265" width="6" style="29" customWidth="1"/>
    <col min="10266" max="10266" width="8.42578125" style="29" customWidth="1"/>
    <col min="10267" max="10267" width="3.7109375" style="29" customWidth="1"/>
    <col min="10268" max="10268" width="5" style="29" customWidth="1"/>
    <col min="10269" max="10269" width="11.28515625" style="29" customWidth="1"/>
    <col min="10270" max="10270" width="1" style="29" customWidth="1"/>
    <col min="10271" max="10495" width="0" style="29" hidden="1" customWidth="1"/>
    <col min="10496" max="10496" width="11.42578125" style="29"/>
    <col min="10497" max="10497" width="10" style="29" customWidth="1"/>
    <col min="10498" max="10498" width="11" style="29" customWidth="1"/>
    <col min="10499" max="10499" width="9.85546875" style="29" customWidth="1"/>
    <col min="10500" max="10500" width="4.5703125" style="29" customWidth="1"/>
    <col min="10501" max="10501" width="10" style="29" customWidth="1"/>
    <col min="10502" max="10502" width="6.7109375" style="29" customWidth="1"/>
    <col min="10503" max="10503" width="16.7109375" style="29" customWidth="1"/>
    <col min="10504" max="10504" width="4" style="29" customWidth="1"/>
    <col min="10505" max="10505" width="10.5703125" style="29" customWidth="1"/>
    <col min="10506" max="10506" width="34.5703125" style="29" customWidth="1"/>
    <col min="10507" max="10507" width="9.42578125" style="29" customWidth="1"/>
    <col min="10508" max="10508" width="8.7109375" style="29" customWidth="1"/>
    <col min="10509" max="10509" width="9.42578125" style="29" customWidth="1"/>
    <col min="10510" max="10510" width="8.7109375" style="29" customWidth="1"/>
    <col min="10511" max="10511" width="9.42578125" style="29" customWidth="1"/>
    <col min="10512" max="10512" width="8.7109375" style="29" customWidth="1"/>
    <col min="10513" max="10513" width="9.42578125" style="29" customWidth="1"/>
    <col min="10514" max="10516" width="7.7109375" style="29" customWidth="1"/>
    <col min="10517" max="10517" width="9.42578125" style="29" customWidth="1"/>
    <col min="10518" max="10518" width="11.5703125" style="29" customWidth="1"/>
    <col min="10519" max="10519" width="9.28515625" style="29" customWidth="1"/>
    <col min="10520" max="10520" width="7.42578125" style="29" customWidth="1"/>
    <col min="10521" max="10521" width="6" style="29" customWidth="1"/>
    <col min="10522" max="10522" width="8.42578125" style="29" customWidth="1"/>
    <col min="10523" max="10523" width="3.7109375" style="29" customWidth="1"/>
    <col min="10524" max="10524" width="5" style="29" customWidth="1"/>
    <col min="10525" max="10525" width="11.28515625" style="29" customWidth="1"/>
    <col min="10526" max="10526" width="1" style="29" customWidth="1"/>
    <col min="10527" max="10751" width="0" style="29" hidden="1" customWidth="1"/>
    <col min="10752" max="10752" width="11.42578125" style="29"/>
    <col min="10753" max="10753" width="10" style="29" customWidth="1"/>
    <col min="10754" max="10754" width="11" style="29" customWidth="1"/>
    <col min="10755" max="10755" width="9.85546875" style="29" customWidth="1"/>
    <col min="10756" max="10756" width="4.5703125" style="29" customWidth="1"/>
    <col min="10757" max="10757" width="10" style="29" customWidth="1"/>
    <col min="10758" max="10758" width="6.7109375" style="29" customWidth="1"/>
    <col min="10759" max="10759" width="16.7109375" style="29" customWidth="1"/>
    <col min="10760" max="10760" width="4" style="29" customWidth="1"/>
    <col min="10761" max="10761" width="10.5703125" style="29" customWidth="1"/>
    <col min="10762" max="10762" width="34.5703125" style="29" customWidth="1"/>
    <col min="10763" max="10763" width="9.42578125" style="29" customWidth="1"/>
    <col min="10764" max="10764" width="8.7109375" style="29" customWidth="1"/>
    <col min="10765" max="10765" width="9.42578125" style="29" customWidth="1"/>
    <col min="10766" max="10766" width="8.7109375" style="29" customWidth="1"/>
    <col min="10767" max="10767" width="9.42578125" style="29" customWidth="1"/>
    <col min="10768" max="10768" width="8.7109375" style="29" customWidth="1"/>
    <col min="10769" max="10769" width="9.42578125" style="29" customWidth="1"/>
    <col min="10770" max="10772" width="7.7109375" style="29" customWidth="1"/>
    <col min="10773" max="10773" width="9.42578125" style="29" customWidth="1"/>
    <col min="10774" max="10774" width="11.5703125" style="29" customWidth="1"/>
    <col min="10775" max="10775" width="9.28515625" style="29" customWidth="1"/>
    <col min="10776" max="10776" width="7.42578125" style="29" customWidth="1"/>
    <col min="10777" max="10777" width="6" style="29" customWidth="1"/>
    <col min="10778" max="10778" width="8.42578125" style="29" customWidth="1"/>
    <col min="10779" max="10779" width="3.7109375" style="29" customWidth="1"/>
    <col min="10780" max="10780" width="5" style="29" customWidth="1"/>
    <col min="10781" max="10781" width="11.28515625" style="29" customWidth="1"/>
    <col min="10782" max="10782" width="1" style="29" customWidth="1"/>
    <col min="10783" max="11007" width="0" style="29" hidden="1" customWidth="1"/>
    <col min="11008" max="11008" width="11.42578125" style="29"/>
    <col min="11009" max="11009" width="10" style="29" customWidth="1"/>
    <col min="11010" max="11010" width="11" style="29" customWidth="1"/>
    <col min="11011" max="11011" width="9.85546875" style="29" customWidth="1"/>
    <col min="11012" max="11012" width="4.5703125" style="29" customWidth="1"/>
    <col min="11013" max="11013" width="10" style="29" customWidth="1"/>
    <col min="11014" max="11014" width="6.7109375" style="29" customWidth="1"/>
    <col min="11015" max="11015" width="16.7109375" style="29" customWidth="1"/>
    <col min="11016" max="11016" width="4" style="29" customWidth="1"/>
    <col min="11017" max="11017" width="10.5703125" style="29" customWidth="1"/>
    <col min="11018" max="11018" width="34.5703125" style="29" customWidth="1"/>
    <col min="11019" max="11019" width="9.42578125" style="29" customWidth="1"/>
    <col min="11020" max="11020" width="8.7109375" style="29" customWidth="1"/>
    <col min="11021" max="11021" width="9.42578125" style="29" customWidth="1"/>
    <col min="11022" max="11022" width="8.7109375" style="29" customWidth="1"/>
    <col min="11023" max="11023" width="9.42578125" style="29" customWidth="1"/>
    <col min="11024" max="11024" width="8.7109375" style="29" customWidth="1"/>
    <col min="11025" max="11025" width="9.42578125" style="29" customWidth="1"/>
    <col min="11026" max="11028" width="7.7109375" style="29" customWidth="1"/>
    <col min="11029" max="11029" width="9.42578125" style="29" customWidth="1"/>
    <col min="11030" max="11030" width="11.5703125" style="29" customWidth="1"/>
    <col min="11031" max="11031" width="9.28515625" style="29" customWidth="1"/>
    <col min="11032" max="11032" width="7.42578125" style="29" customWidth="1"/>
    <col min="11033" max="11033" width="6" style="29" customWidth="1"/>
    <col min="11034" max="11034" width="8.42578125" style="29" customWidth="1"/>
    <col min="11035" max="11035" width="3.7109375" style="29" customWidth="1"/>
    <col min="11036" max="11036" width="5" style="29" customWidth="1"/>
    <col min="11037" max="11037" width="11.28515625" style="29" customWidth="1"/>
    <col min="11038" max="11038" width="1" style="29" customWidth="1"/>
    <col min="11039" max="11263" width="0" style="29" hidden="1" customWidth="1"/>
    <col min="11264" max="11264" width="11.42578125" style="29"/>
    <col min="11265" max="11265" width="10" style="29" customWidth="1"/>
    <col min="11266" max="11266" width="11" style="29" customWidth="1"/>
    <col min="11267" max="11267" width="9.85546875" style="29" customWidth="1"/>
    <col min="11268" max="11268" width="4.5703125" style="29" customWidth="1"/>
    <col min="11269" max="11269" width="10" style="29" customWidth="1"/>
    <col min="11270" max="11270" width="6.7109375" style="29" customWidth="1"/>
    <col min="11271" max="11271" width="16.7109375" style="29" customWidth="1"/>
    <col min="11272" max="11272" width="4" style="29" customWidth="1"/>
    <col min="11273" max="11273" width="10.5703125" style="29" customWidth="1"/>
    <col min="11274" max="11274" width="34.5703125" style="29" customWidth="1"/>
    <col min="11275" max="11275" width="9.42578125" style="29" customWidth="1"/>
    <col min="11276" max="11276" width="8.7109375" style="29" customWidth="1"/>
    <col min="11277" max="11277" width="9.42578125" style="29" customWidth="1"/>
    <col min="11278" max="11278" width="8.7109375" style="29" customWidth="1"/>
    <col min="11279" max="11279" width="9.42578125" style="29" customWidth="1"/>
    <col min="11280" max="11280" width="8.7109375" style="29" customWidth="1"/>
    <col min="11281" max="11281" width="9.42578125" style="29" customWidth="1"/>
    <col min="11282" max="11284" width="7.7109375" style="29" customWidth="1"/>
    <col min="11285" max="11285" width="9.42578125" style="29" customWidth="1"/>
    <col min="11286" max="11286" width="11.5703125" style="29" customWidth="1"/>
    <col min="11287" max="11287" width="9.28515625" style="29" customWidth="1"/>
    <col min="11288" max="11288" width="7.42578125" style="29" customWidth="1"/>
    <col min="11289" max="11289" width="6" style="29" customWidth="1"/>
    <col min="11290" max="11290" width="8.42578125" style="29" customWidth="1"/>
    <col min="11291" max="11291" width="3.7109375" style="29" customWidth="1"/>
    <col min="11292" max="11292" width="5" style="29" customWidth="1"/>
    <col min="11293" max="11293" width="11.28515625" style="29" customWidth="1"/>
    <col min="11294" max="11294" width="1" style="29" customWidth="1"/>
    <col min="11295" max="11519" width="0" style="29" hidden="1" customWidth="1"/>
    <col min="11520" max="11520" width="11.42578125" style="29"/>
    <col min="11521" max="11521" width="10" style="29" customWidth="1"/>
    <col min="11522" max="11522" width="11" style="29" customWidth="1"/>
    <col min="11523" max="11523" width="9.85546875" style="29" customWidth="1"/>
    <col min="11524" max="11524" width="4.5703125" style="29" customWidth="1"/>
    <col min="11525" max="11525" width="10" style="29" customWidth="1"/>
    <col min="11526" max="11526" width="6.7109375" style="29" customWidth="1"/>
    <col min="11527" max="11527" width="16.7109375" style="29" customWidth="1"/>
    <col min="11528" max="11528" width="4" style="29" customWidth="1"/>
    <col min="11529" max="11529" width="10.5703125" style="29" customWidth="1"/>
    <col min="11530" max="11530" width="34.5703125" style="29" customWidth="1"/>
    <col min="11531" max="11531" width="9.42578125" style="29" customWidth="1"/>
    <col min="11532" max="11532" width="8.7109375" style="29" customWidth="1"/>
    <col min="11533" max="11533" width="9.42578125" style="29" customWidth="1"/>
    <col min="11534" max="11534" width="8.7109375" style="29" customWidth="1"/>
    <col min="11535" max="11535" width="9.42578125" style="29" customWidth="1"/>
    <col min="11536" max="11536" width="8.7109375" style="29" customWidth="1"/>
    <col min="11537" max="11537" width="9.42578125" style="29" customWidth="1"/>
    <col min="11538" max="11540" width="7.7109375" style="29" customWidth="1"/>
    <col min="11541" max="11541" width="9.42578125" style="29" customWidth="1"/>
    <col min="11542" max="11542" width="11.5703125" style="29" customWidth="1"/>
    <col min="11543" max="11543" width="9.28515625" style="29" customWidth="1"/>
    <col min="11544" max="11544" width="7.42578125" style="29" customWidth="1"/>
    <col min="11545" max="11545" width="6" style="29" customWidth="1"/>
    <col min="11546" max="11546" width="8.42578125" style="29" customWidth="1"/>
    <col min="11547" max="11547" width="3.7109375" style="29" customWidth="1"/>
    <col min="11548" max="11548" width="5" style="29" customWidth="1"/>
    <col min="11549" max="11549" width="11.28515625" style="29" customWidth="1"/>
    <col min="11550" max="11550" width="1" style="29" customWidth="1"/>
    <col min="11551" max="11775" width="0" style="29" hidden="1" customWidth="1"/>
    <col min="11776" max="11776" width="11.42578125" style="29"/>
    <col min="11777" max="11777" width="10" style="29" customWidth="1"/>
    <col min="11778" max="11778" width="11" style="29" customWidth="1"/>
    <col min="11779" max="11779" width="9.85546875" style="29" customWidth="1"/>
    <col min="11780" max="11780" width="4.5703125" style="29" customWidth="1"/>
    <col min="11781" max="11781" width="10" style="29" customWidth="1"/>
    <col min="11782" max="11782" width="6.7109375" style="29" customWidth="1"/>
    <col min="11783" max="11783" width="16.7109375" style="29" customWidth="1"/>
    <col min="11784" max="11784" width="4" style="29" customWidth="1"/>
    <col min="11785" max="11785" width="10.5703125" style="29" customWidth="1"/>
    <col min="11786" max="11786" width="34.5703125" style="29" customWidth="1"/>
    <col min="11787" max="11787" width="9.42578125" style="29" customWidth="1"/>
    <col min="11788" max="11788" width="8.7109375" style="29" customWidth="1"/>
    <col min="11789" max="11789" width="9.42578125" style="29" customWidth="1"/>
    <col min="11790" max="11790" width="8.7109375" style="29" customWidth="1"/>
    <col min="11791" max="11791" width="9.42578125" style="29" customWidth="1"/>
    <col min="11792" max="11792" width="8.7109375" style="29" customWidth="1"/>
    <col min="11793" max="11793" width="9.42578125" style="29" customWidth="1"/>
    <col min="11794" max="11796" width="7.7109375" style="29" customWidth="1"/>
    <col min="11797" max="11797" width="9.42578125" style="29" customWidth="1"/>
    <col min="11798" max="11798" width="11.5703125" style="29" customWidth="1"/>
    <col min="11799" max="11799" width="9.28515625" style="29" customWidth="1"/>
    <col min="11800" max="11800" width="7.42578125" style="29" customWidth="1"/>
    <col min="11801" max="11801" width="6" style="29" customWidth="1"/>
    <col min="11802" max="11802" width="8.42578125" style="29" customWidth="1"/>
    <col min="11803" max="11803" width="3.7109375" style="29" customWidth="1"/>
    <col min="11804" max="11804" width="5" style="29" customWidth="1"/>
    <col min="11805" max="11805" width="11.28515625" style="29" customWidth="1"/>
    <col min="11806" max="11806" width="1" style="29" customWidth="1"/>
    <col min="11807" max="12031" width="0" style="29" hidden="1" customWidth="1"/>
    <col min="12032" max="12032" width="11.42578125" style="29"/>
    <col min="12033" max="12033" width="10" style="29" customWidth="1"/>
    <col min="12034" max="12034" width="11" style="29" customWidth="1"/>
    <col min="12035" max="12035" width="9.85546875" style="29" customWidth="1"/>
    <col min="12036" max="12036" width="4.5703125" style="29" customWidth="1"/>
    <col min="12037" max="12037" width="10" style="29" customWidth="1"/>
    <col min="12038" max="12038" width="6.7109375" style="29" customWidth="1"/>
    <col min="12039" max="12039" width="16.7109375" style="29" customWidth="1"/>
    <col min="12040" max="12040" width="4" style="29" customWidth="1"/>
    <col min="12041" max="12041" width="10.5703125" style="29" customWidth="1"/>
    <col min="12042" max="12042" width="34.5703125" style="29" customWidth="1"/>
    <col min="12043" max="12043" width="9.42578125" style="29" customWidth="1"/>
    <col min="12044" max="12044" width="8.7109375" style="29" customWidth="1"/>
    <col min="12045" max="12045" width="9.42578125" style="29" customWidth="1"/>
    <col min="12046" max="12046" width="8.7109375" style="29" customWidth="1"/>
    <col min="12047" max="12047" width="9.42578125" style="29" customWidth="1"/>
    <col min="12048" max="12048" width="8.7109375" style="29" customWidth="1"/>
    <col min="12049" max="12049" width="9.42578125" style="29" customWidth="1"/>
    <col min="12050" max="12052" width="7.7109375" style="29" customWidth="1"/>
    <col min="12053" max="12053" width="9.42578125" style="29" customWidth="1"/>
    <col min="12054" max="12054" width="11.5703125" style="29" customWidth="1"/>
    <col min="12055" max="12055" width="9.28515625" style="29" customWidth="1"/>
    <col min="12056" max="12056" width="7.42578125" style="29" customWidth="1"/>
    <col min="12057" max="12057" width="6" style="29" customWidth="1"/>
    <col min="12058" max="12058" width="8.42578125" style="29" customWidth="1"/>
    <col min="12059" max="12059" width="3.7109375" style="29" customWidth="1"/>
    <col min="12060" max="12060" width="5" style="29" customWidth="1"/>
    <col min="12061" max="12061" width="11.28515625" style="29" customWidth="1"/>
    <col min="12062" max="12062" width="1" style="29" customWidth="1"/>
    <col min="12063" max="12287" width="0" style="29" hidden="1" customWidth="1"/>
    <col min="12288" max="12288" width="11.42578125" style="29"/>
    <col min="12289" max="12289" width="10" style="29" customWidth="1"/>
    <col min="12290" max="12290" width="11" style="29" customWidth="1"/>
    <col min="12291" max="12291" width="9.85546875" style="29" customWidth="1"/>
    <col min="12292" max="12292" width="4.5703125" style="29" customWidth="1"/>
    <col min="12293" max="12293" width="10" style="29" customWidth="1"/>
    <col min="12294" max="12294" width="6.7109375" style="29" customWidth="1"/>
    <col min="12295" max="12295" width="16.7109375" style="29" customWidth="1"/>
    <col min="12296" max="12296" width="4" style="29" customWidth="1"/>
    <col min="12297" max="12297" width="10.5703125" style="29" customWidth="1"/>
    <col min="12298" max="12298" width="34.5703125" style="29" customWidth="1"/>
    <col min="12299" max="12299" width="9.42578125" style="29" customWidth="1"/>
    <col min="12300" max="12300" width="8.7109375" style="29" customWidth="1"/>
    <col min="12301" max="12301" width="9.42578125" style="29" customWidth="1"/>
    <col min="12302" max="12302" width="8.7109375" style="29" customWidth="1"/>
    <col min="12303" max="12303" width="9.42578125" style="29" customWidth="1"/>
    <col min="12304" max="12304" width="8.7109375" style="29" customWidth="1"/>
    <col min="12305" max="12305" width="9.42578125" style="29" customWidth="1"/>
    <col min="12306" max="12308" width="7.7109375" style="29" customWidth="1"/>
    <col min="12309" max="12309" width="9.42578125" style="29" customWidth="1"/>
    <col min="12310" max="12310" width="11.5703125" style="29" customWidth="1"/>
    <col min="12311" max="12311" width="9.28515625" style="29" customWidth="1"/>
    <col min="12312" max="12312" width="7.42578125" style="29" customWidth="1"/>
    <col min="12313" max="12313" width="6" style="29" customWidth="1"/>
    <col min="12314" max="12314" width="8.42578125" style="29" customWidth="1"/>
    <col min="12315" max="12315" width="3.7109375" style="29" customWidth="1"/>
    <col min="12316" max="12316" width="5" style="29" customWidth="1"/>
    <col min="12317" max="12317" width="11.28515625" style="29" customWidth="1"/>
    <col min="12318" max="12318" width="1" style="29" customWidth="1"/>
    <col min="12319" max="12543" width="0" style="29" hidden="1" customWidth="1"/>
    <col min="12544" max="12544" width="11.42578125" style="29"/>
    <col min="12545" max="12545" width="10" style="29" customWidth="1"/>
    <col min="12546" max="12546" width="11" style="29" customWidth="1"/>
    <col min="12547" max="12547" width="9.85546875" style="29" customWidth="1"/>
    <col min="12548" max="12548" width="4.5703125" style="29" customWidth="1"/>
    <col min="12549" max="12549" width="10" style="29" customWidth="1"/>
    <col min="12550" max="12550" width="6.7109375" style="29" customWidth="1"/>
    <col min="12551" max="12551" width="16.7109375" style="29" customWidth="1"/>
    <col min="12552" max="12552" width="4" style="29" customWidth="1"/>
    <col min="12553" max="12553" width="10.5703125" style="29" customWidth="1"/>
    <col min="12554" max="12554" width="34.5703125" style="29" customWidth="1"/>
    <col min="12555" max="12555" width="9.42578125" style="29" customWidth="1"/>
    <col min="12556" max="12556" width="8.7109375" style="29" customWidth="1"/>
    <col min="12557" max="12557" width="9.42578125" style="29" customWidth="1"/>
    <col min="12558" max="12558" width="8.7109375" style="29" customWidth="1"/>
    <col min="12559" max="12559" width="9.42578125" style="29" customWidth="1"/>
    <col min="12560" max="12560" width="8.7109375" style="29" customWidth="1"/>
    <col min="12561" max="12561" width="9.42578125" style="29" customWidth="1"/>
    <col min="12562" max="12564" width="7.7109375" style="29" customWidth="1"/>
    <col min="12565" max="12565" width="9.42578125" style="29" customWidth="1"/>
    <col min="12566" max="12566" width="11.5703125" style="29" customWidth="1"/>
    <col min="12567" max="12567" width="9.28515625" style="29" customWidth="1"/>
    <col min="12568" max="12568" width="7.42578125" style="29" customWidth="1"/>
    <col min="12569" max="12569" width="6" style="29" customWidth="1"/>
    <col min="12570" max="12570" width="8.42578125" style="29" customWidth="1"/>
    <col min="12571" max="12571" width="3.7109375" style="29" customWidth="1"/>
    <col min="12572" max="12572" width="5" style="29" customWidth="1"/>
    <col min="12573" max="12573" width="11.28515625" style="29" customWidth="1"/>
    <col min="12574" max="12574" width="1" style="29" customWidth="1"/>
    <col min="12575" max="12799" width="0" style="29" hidden="1" customWidth="1"/>
    <col min="12800" max="12800" width="11.42578125" style="29"/>
    <col min="12801" max="12801" width="10" style="29" customWidth="1"/>
    <col min="12802" max="12802" width="11" style="29" customWidth="1"/>
    <col min="12803" max="12803" width="9.85546875" style="29" customWidth="1"/>
    <col min="12804" max="12804" width="4.5703125" style="29" customWidth="1"/>
    <col min="12805" max="12805" width="10" style="29" customWidth="1"/>
    <col min="12806" max="12806" width="6.7109375" style="29" customWidth="1"/>
    <col min="12807" max="12807" width="16.7109375" style="29" customWidth="1"/>
    <col min="12808" max="12808" width="4" style="29" customWidth="1"/>
    <col min="12809" max="12809" width="10.5703125" style="29" customWidth="1"/>
    <col min="12810" max="12810" width="34.5703125" style="29" customWidth="1"/>
    <col min="12811" max="12811" width="9.42578125" style="29" customWidth="1"/>
    <col min="12812" max="12812" width="8.7109375" style="29" customWidth="1"/>
    <col min="12813" max="12813" width="9.42578125" style="29" customWidth="1"/>
    <col min="12814" max="12814" width="8.7109375" style="29" customWidth="1"/>
    <col min="12815" max="12815" width="9.42578125" style="29" customWidth="1"/>
    <col min="12816" max="12816" width="8.7109375" style="29" customWidth="1"/>
    <col min="12817" max="12817" width="9.42578125" style="29" customWidth="1"/>
    <col min="12818" max="12820" width="7.7109375" style="29" customWidth="1"/>
    <col min="12821" max="12821" width="9.42578125" style="29" customWidth="1"/>
    <col min="12822" max="12822" width="11.5703125" style="29" customWidth="1"/>
    <col min="12823" max="12823" width="9.28515625" style="29" customWidth="1"/>
    <col min="12824" max="12824" width="7.42578125" style="29" customWidth="1"/>
    <col min="12825" max="12825" width="6" style="29" customWidth="1"/>
    <col min="12826" max="12826" width="8.42578125" style="29" customWidth="1"/>
    <col min="12827" max="12827" width="3.7109375" style="29" customWidth="1"/>
    <col min="12828" max="12828" width="5" style="29" customWidth="1"/>
    <col min="12829" max="12829" width="11.28515625" style="29" customWidth="1"/>
    <col min="12830" max="12830" width="1" style="29" customWidth="1"/>
    <col min="12831" max="13055" width="0" style="29" hidden="1" customWidth="1"/>
    <col min="13056" max="13056" width="11.42578125" style="29"/>
    <col min="13057" max="13057" width="10" style="29" customWidth="1"/>
    <col min="13058" max="13058" width="11" style="29" customWidth="1"/>
    <col min="13059" max="13059" width="9.85546875" style="29" customWidth="1"/>
    <col min="13060" max="13060" width="4.5703125" style="29" customWidth="1"/>
    <col min="13061" max="13061" width="10" style="29" customWidth="1"/>
    <col min="13062" max="13062" width="6.7109375" style="29" customWidth="1"/>
    <col min="13063" max="13063" width="16.7109375" style="29" customWidth="1"/>
    <col min="13064" max="13064" width="4" style="29" customWidth="1"/>
    <col min="13065" max="13065" width="10.5703125" style="29" customWidth="1"/>
    <col min="13066" max="13066" width="34.5703125" style="29" customWidth="1"/>
    <col min="13067" max="13067" width="9.42578125" style="29" customWidth="1"/>
    <col min="13068" max="13068" width="8.7109375" style="29" customWidth="1"/>
    <col min="13069" max="13069" width="9.42578125" style="29" customWidth="1"/>
    <col min="13070" max="13070" width="8.7109375" style="29" customWidth="1"/>
    <col min="13071" max="13071" width="9.42578125" style="29" customWidth="1"/>
    <col min="13072" max="13072" width="8.7109375" style="29" customWidth="1"/>
    <col min="13073" max="13073" width="9.42578125" style="29" customWidth="1"/>
    <col min="13074" max="13076" width="7.7109375" style="29" customWidth="1"/>
    <col min="13077" max="13077" width="9.42578125" style="29" customWidth="1"/>
    <col min="13078" max="13078" width="11.5703125" style="29" customWidth="1"/>
    <col min="13079" max="13079" width="9.28515625" style="29" customWidth="1"/>
    <col min="13080" max="13080" width="7.42578125" style="29" customWidth="1"/>
    <col min="13081" max="13081" width="6" style="29" customWidth="1"/>
    <col min="13082" max="13082" width="8.42578125" style="29" customWidth="1"/>
    <col min="13083" max="13083" width="3.7109375" style="29" customWidth="1"/>
    <col min="13084" max="13084" width="5" style="29" customWidth="1"/>
    <col min="13085" max="13085" width="11.28515625" style="29" customWidth="1"/>
    <col min="13086" max="13086" width="1" style="29" customWidth="1"/>
    <col min="13087" max="13311" width="0" style="29" hidden="1" customWidth="1"/>
    <col min="13312" max="13312" width="11.42578125" style="29"/>
    <col min="13313" max="13313" width="10" style="29" customWidth="1"/>
    <col min="13314" max="13314" width="11" style="29" customWidth="1"/>
    <col min="13315" max="13315" width="9.85546875" style="29" customWidth="1"/>
    <col min="13316" max="13316" width="4.5703125" style="29" customWidth="1"/>
    <col min="13317" max="13317" width="10" style="29" customWidth="1"/>
    <col min="13318" max="13318" width="6.7109375" style="29" customWidth="1"/>
    <col min="13319" max="13319" width="16.7109375" style="29" customWidth="1"/>
    <col min="13320" max="13320" width="4" style="29" customWidth="1"/>
    <col min="13321" max="13321" width="10.5703125" style="29" customWidth="1"/>
    <col min="13322" max="13322" width="34.5703125" style="29" customWidth="1"/>
    <col min="13323" max="13323" width="9.42578125" style="29" customWidth="1"/>
    <col min="13324" max="13324" width="8.7109375" style="29" customWidth="1"/>
    <col min="13325" max="13325" width="9.42578125" style="29" customWidth="1"/>
    <col min="13326" max="13326" width="8.7109375" style="29" customWidth="1"/>
    <col min="13327" max="13327" width="9.42578125" style="29" customWidth="1"/>
    <col min="13328" max="13328" width="8.7109375" style="29" customWidth="1"/>
    <col min="13329" max="13329" width="9.42578125" style="29" customWidth="1"/>
    <col min="13330" max="13332" width="7.7109375" style="29" customWidth="1"/>
    <col min="13333" max="13333" width="9.42578125" style="29" customWidth="1"/>
    <col min="13334" max="13334" width="11.5703125" style="29" customWidth="1"/>
    <col min="13335" max="13335" width="9.28515625" style="29" customWidth="1"/>
    <col min="13336" max="13336" width="7.42578125" style="29" customWidth="1"/>
    <col min="13337" max="13337" width="6" style="29" customWidth="1"/>
    <col min="13338" max="13338" width="8.42578125" style="29" customWidth="1"/>
    <col min="13339" max="13339" width="3.7109375" style="29" customWidth="1"/>
    <col min="13340" max="13340" width="5" style="29" customWidth="1"/>
    <col min="13341" max="13341" width="11.28515625" style="29" customWidth="1"/>
    <col min="13342" max="13342" width="1" style="29" customWidth="1"/>
    <col min="13343" max="13567" width="0" style="29" hidden="1" customWidth="1"/>
    <col min="13568" max="13568" width="11.42578125" style="29"/>
    <col min="13569" max="13569" width="10" style="29" customWidth="1"/>
    <col min="13570" max="13570" width="11" style="29" customWidth="1"/>
    <col min="13571" max="13571" width="9.85546875" style="29" customWidth="1"/>
    <col min="13572" max="13572" width="4.5703125" style="29" customWidth="1"/>
    <col min="13573" max="13573" width="10" style="29" customWidth="1"/>
    <col min="13574" max="13574" width="6.7109375" style="29" customWidth="1"/>
    <col min="13575" max="13575" width="16.7109375" style="29" customWidth="1"/>
    <col min="13576" max="13576" width="4" style="29" customWidth="1"/>
    <col min="13577" max="13577" width="10.5703125" style="29" customWidth="1"/>
    <col min="13578" max="13578" width="34.5703125" style="29" customWidth="1"/>
    <col min="13579" max="13579" width="9.42578125" style="29" customWidth="1"/>
    <col min="13580" max="13580" width="8.7109375" style="29" customWidth="1"/>
    <col min="13581" max="13581" width="9.42578125" style="29" customWidth="1"/>
    <col min="13582" max="13582" width="8.7109375" style="29" customWidth="1"/>
    <col min="13583" max="13583" width="9.42578125" style="29" customWidth="1"/>
    <col min="13584" max="13584" width="8.7109375" style="29" customWidth="1"/>
    <col min="13585" max="13585" width="9.42578125" style="29" customWidth="1"/>
    <col min="13586" max="13588" width="7.7109375" style="29" customWidth="1"/>
    <col min="13589" max="13589" width="9.42578125" style="29" customWidth="1"/>
    <col min="13590" max="13590" width="11.5703125" style="29" customWidth="1"/>
    <col min="13591" max="13591" width="9.28515625" style="29" customWidth="1"/>
    <col min="13592" max="13592" width="7.42578125" style="29" customWidth="1"/>
    <col min="13593" max="13593" width="6" style="29" customWidth="1"/>
    <col min="13594" max="13594" width="8.42578125" style="29" customWidth="1"/>
    <col min="13595" max="13595" width="3.7109375" style="29" customWidth="1"/>
    <col min="13596" max="13596" width="5" style="29" customWidth="1"/>
    <col min="13597" max="13597" width="11.28515625" style="29" customWidth="1"/>
    <col min="13598" max="13598" width="1" style="29" customWidth="1"/>
    <col min="13599" max="13823" width="0" style="29" hidden="1" customWidth="1"/>
    <col min="13824" max="13824" width="11.42578125" style="29"/>
    <col min="13825" max="13825" width="10" style="29" customWidth="1"/>
    <col min="13826" max="13826" width="11" style="29" customWidth="1"/>
    <col min="13827" max="13827" width="9.85546875" style="29" customWidth="1"/>
    <col min="13828" max="13828" width="4.5703125" style="29" customWidth="1"/>
    <col min="13829" max="13829" width="10" style="29" customWidth="1"/>
    <col min="13830" max="13830" width="6.7109375" style="29" customWidth="1"/>
    <col min="13831" max="13831" width="16.7109375" style="29" customWidth="1"/>
    <col min="13832" max="13832" width="4" style="29" customWidth="1"/>
    <col min="13833" max="13833" width="10.5703125" style="29" customWidth="1"/>
    <col min="13834" max="13834" width="34.5703125" style="29" customWidth="1"/>
    <col min="13835" max="13835" width="9.42578125" style="29" customWidth="1"/>
    <col min="13836" max="13836" width="8.7109375" style="29" customWidth="1"/>
    <col min="13837" max="13837" width="9.42578125" style="29" customWidth="1"/>
    <col min="13838" max="13838" width="8.7109375" style="29" customWidth="1"/>
    <col min="13839" max="13839" width="9.42578125" style="29" customWidth="1"/>
    <col min="13840" max="13840" width="8.7109375" style="29" customWidth="1"/>
    <col min="13841" max="13841" width="9.42578125" style="29" customWidth="1"/>
    <col min="13842" max="13844" width="7.7109375" style="29" customWidth="1"/>
    <col min="13845" max="13845" width="9.42578125" style="29" customWidth="1"/>
    <col min="13846" max="13846" width="11.5703125" style="29" customWidth="1"/>
    <col min="13847" max="13847" width="9.28515625" style="29" customWidth="1"/>
    <col min="13848" max="13848" width="7.42578125" style="29" customWidth="1"/>
    <col min="13849" max="13849" width="6" style="29" customWidth="1"/>
    <col min="13850" max="13850" width="8.42578125" style="29" customWidth="1"/>
    <col min="13851" max="13851" width="3.7109375" style="29" customWidth="1"/>
    <col min="13852" max="13852" width="5" style="29" customWidth="1"/>
    <col min="13853" max="13853" width="11.28515625" style="29" customWidth="1"/>
    <col min="13854" max="13854" width="1" style="29" customWidth="1"/>
    <col min="13855" max="14079" width="0" style="29" hidden="1" customWidth="1"/>
    <col min="14080" max="14080" width="11.42578125" style="29"/>
    <col min="14081" max="14081" width="10" style="29" customWidth="1"/>
    <col min="14082" max="14082" width="11" style="29" customWidth="1"/>
    <col min="14083" max="14083" width="9.85546875" style="29" customWidth="1"/>
    <col min="14084" max="14084" width="4.5703125" style="29" customWidth="1"/>
    <col min="14085" max="14085" width="10" style="29" customWidth="1"/>
    <col min="14086" max="14086" width="6.7109375" style="29" customWidth="1"/>
    <col min="14087" max="14087" width="16.7109375" style="29" customWidth="1"/>
    <col min="14088" max="14088" width="4" style="29" customWidth="1"/>
    <col min="14089" max="14089" width="10.5703125" style="29" customWidth="1"/>
    <col min="14090" max="14090" width="34.5703125" style="29" customWidth="1"/>
    <col min="14091" max="14091" width="9.42578125" style="29" customWidth="1"/>
    <col min="14092" max="14092" width="8.7109375" style="29" customWidth="1"/>
    <col min="14093" max="14093" width="9.42578125" style="29" customWidth="1"/>
    <col min="14094" max="14094" width="8.7109375" style="29" customWidth="1"/>
    <col min="14095" max="14095" width="9.42578125" style="29" customWidth="1"/>
    <col min="14096" max="14096" width="8.7109375" style="29" customWidth="1"/>
    <col min="14097" max="14097" width="9.42578125" style="29" customWidth="1"/>
    <col min="14098" max="14100" width="7.7109375" style="29" customWidth="1"/>
    <col min="14101" max="14101" width="9.42578125" style="29" customWidth="1"/>
    <col min="14102" max="14102" width="11.5703125" style="29" customWidth="1"/>
    <col min="14103" max="14103" width="9.28515625" style="29" customWidth="1"/>
    <col min="14104" max="14104" width="7.42578125" style="29" customWidth="1"/>
    <col min="14105" max="14105" width="6" style="29" customWidth="1"/>
    <col min="14106" max="14106" width="8.42578125" style="29" customWidth="1"/>
    <col min="14107" max="14107" width="3.7109375" style="29" customWidth="1"/>
    <col min="14108" max="14108" width="5" style="29" customWidth="1"/>
    <col min="14109" max="14109" width="11.28515625" style="29" customWidth="1"/>
    <col min="14110" max="14110" width="1" style="29" customWidth="1"/>
    <col min="14111" max="14335" width="0" style="29" hidden="1" customWidth="1"/>
    <col min="14336" max="14336" width="11.42578125" style="29"/>
    <col min="14337" max="14337" width="10" style="29" customWidth="1"/>
    <col min="14338" max="14338" width="11" style="29" customWidth="1"/>
    <col min="14339" max="14339" width="9.85546875" style="29" customWidth="1"/>
    <col min="14340" max="14340" width="4.5703125" style="29" customWidth="1"/>
    <col min="14341" max="14341" width="10" style="29" customWidth="1"/>
    <col min="14342" max="14342" width="6.7109375" style="29" customWidth="1"/>
    <col min="14343" max="14343" width="16.7109375" style="29" customWidth="1"/>
    <col min="14344" max="14344" width="4" style="29" customWidth="1"/>
    <col min="14345" max="14345" width="10.5703125" style="29" customWidth="1"/>
    <col min="14346" max="14346" width="34.5703125" style="29" customWidth="1"/>
    <col min="14347" max="14347" width="9.42578125" style="29" customWidth="1"/>
    <col min="14348" max="14348" width="8.7109375" style="29" customWidth="1"/>
    <col min="14349" max="14349" width="9.42578125" style="29" customWidth="1"/>
    <col min="14350" max="14350" width="8.7109375" style="29" customWidth="1"/>
    <col min="14351" max="14351" width="9.42578125" style="29" customWidth="1"/>
    <col min="14352" max="14352" width="8.7109375" style="29" customWidth="1"/>
    <col min="14353" max="14353" width="9.42578125" style="29" customWidth="1"/>
    <col min="14354" max="14356" width="7.7109375" style="29" customWidth="1"/>
    <col min="14357" max="14357" width="9.42578125" style="29" customWidth="1"/>
    <col min="14358" max="14358" width="11.5703125" style="29" customWidth="1"/>
    <col min="14359" max="14359" width="9.28515625" style="29" customWidth="1"/>
    <col min="14360" max="14360" width="7.42578125" style="29" customWidth="1"/>
    <col min="14361" max="14361" width="6" style="29" customWidth="1"/>
    <col min="14362" max="14362" width="8.42578125" style="29" customWidth="1"/>
    <col min="14363" max="14363" width="3.7109375" style="29" customWidth="1"/>
    <col min="14364" max="14364" width="5" style="29" customWidth="1"/>
    <col min="14365" max="14365" width="11.28515625" style="29" customWidth="1"/>
    <col min="14366" max="14366" width="1" style="29" customWidth="1"/>
    <col min="14367" max="14591" width="0" style="29" hidden="1" customWidth="1"/>
    <col min="14592" max="14592" width="11.42578125" style="29"/>
    <col min="14593" max="14593" width="10" style="29" customWidth="1"/>
    <col min="14594" max="14594" width="11" style="29" customWidth="1"/>
    <col min="14595" max="14595" width="9.85546875" style="29" customWidth="1"/>
    <col min="14596" max="14596" width="4.5703125" style="29" customWidth="1"/>
    <col min="14597" max="14597" width="10" style="29" customWidth="1"/>
    <col min="14598" max="14598" width="6.7109375" style="29" customWidth="1"/>
    <col min="14599" max="14599" width="16.7109375" style="29" customWidth="1"/>
    <col min="14600" max="14600" width="4" style="29" customWidth="1"/>
    <col min="14601" max="14601" width="10.5703125" style="29" customWidth="1"/>
    <col min="14602" max="14602" width="34.5703125" style="29" customWidth="1"/>
    <col min="14603" max="14603" width="9.42578125" style="29" customWidth="1"/>
    <col min="14604" max="14604" width="8.7109375" style="29" customWidth="1"/>
    <col min="14605" max="14605" width="9.42578125" style="29" customWidth="1"/>
    <col min="14606" max="14606" width="8.7109375" style="29" customWidth="1"/>
    <col min="14607" max="14607" width="9.42578125" style="29" customWidth="1"/>
    <col min="14608" max="14608" width="8.7109375" style="29" customWidth="1"/>
    <col min="14609" max="14609" width="9.42578125" style="29" customWidth="1"/>
    <col min="14610" max="14612" width="7.7109375" style="29" customWidth="1"/>
    <col min="14613" max="14613" width="9.42578125" style="29" customWidth="1"/>
    <col min="14614" max="14614" width="11.5703125" style="29" customWidth="1"/>
    <col min="14615" max="14615" width="9.28515625" style="29" customWidth="1"/>
    <col min="14616" max="14616" width="7.42578125" style="29" customWidth="1"/>
    <col min="14617" max="14617" width="6" style="29" customWidth="1"/>
    <col min="14618" max="14618" width="8.42578125" style="29" customWidth="1"/>
    <col min="14619" max="14619" width="3.7109375" style="29" customWidth="1"/>
    <col min="14620" max="14620" width="5" style="29" customWidth="1"/>
    <col min="14621" max="14621" width="11.28515625" style="29" customWidth="1"/>
    <col min="14622" max="14622" width="1" style="29" customWidth="1"/>
    <col min="14623" max="14847" width="0" style="29" hidden="1" customWidth="1"/>
    <col min="14848" max="14848" width="11.42578125" style="29"/>
    <col min="14849" max="14849" width="10" style="29" customWidth="1"/>
    <col min="14850" max="14850" width="11" style="29" customWidth="1"/>
    <col min="14851" max="14851" width="9.85546875" style="29" customWidth="1"/>
    <col min="14852" max="14852" width="4.5703125" style="29" customWidth="1"/>
    <col min="14853" max="14853" width="10" style="29" customWidth="1"/>
    <col min="14854" max="14854" width="6.7109375" style="29" customWidth="1"/>
    <col min="14855" max="14855" width="16.7109375" style="29" customWidth="1"/>
    <col min="14856" max="14856" width="4" style="29" customWidth="1"/>
    <col min="14857" max="14857" width="10.5703125" style="29" customWidth="1"/>
    <col min="14858" max="14858" width="34.5703125" style="29" customWidth="1"/>
    <col min="14859" max="14859" width="9.42578125" style="29" customWidth="1"/>
    <col min="14860" max="14860" width="8.7109375" style="29" customWidth="1"/>
    <col min="14861" max="14861" width="9.42578125" style="29" customWidth="1"/>
    <col min="14862" max="14862" width="8.7109375" style="29" customWidth="1"/>
    <col min="14863" max="14863" width="9.42578125" style="29" customWidth="1"/>
    <col min="14864" max="14864" width="8.7109375" style="29" customWidth="1"/>
    <col min="14865" max="14865" width="9.42578125" style="29" customWidth="1"/>
    <col min="14866" max="14868" width="7.7109375" style="29" customWidth="1"/>
    <col min="14869" max="14869" width="9.42578125" style="29" customWidth="1"/>
    <col min="14870" max="14870" width="11.5703125" style="29" customWidth="1"/>
    <col min="14871" max="14871" width="9.28515625" style="29" customWidth="1"/>
    <col min="14872" max="14872" width="7.42578125" style="29" customWidth="1"/>
    <col min="14873" max="14873" width="6" style="29" customWidth="1"/>
    <col min="14874" max="14874" width="8.42578125" style="29" customWidth="1"/>
    <col min="14875" max="14875" width="3.7109375" style="29" customWidth="1"/>
    <col min="14876" max="14876" width="5" style="29" customWidth="1"/>
    <col min="14877" max="14877" width="11.28515625" style="29" customWidth="1"/>
    <col min="14878" max="14878" width="1" style="29" customWidth="1"/>
    <col min="14879" max="15103" width="0" style="29" hidden="1" customWidth="1"/>
    <col min="15104" max="15104" width="11.42578125" style="29"/>
    <col min="15105" max="15105" width="10" style="29" customWidth="1"/>
    <col min="15106" max="15106" width="11" style="29" customWidth="1"/>
    <col min="15107" max="15107" width="9.85546875" style="29" customWidth="1"/>
    <col min="15108" max="15108" width="4.5703125" style="29" customWidth="1"/>
    <col min="15109" max="15109" width="10" style="29" customWidth="1"/>
    <col min="15110" max="15110" width="6.7109375" style="29" customWidth="1"/>
    <col min="15111" max="15111" width="16.7109375" style="29" customWidth="1"/>
    <col min="15112" max="15112" width="4" style="29" customWidth="1"/>
    <col min="15113" max="15113" width="10.5703125" style="29" customWidth="1"/>
    <col min="15114" max="15114" width="34.5703125" style="29" customWidth="1"/>
    <col min="15115" max="15115" width="9.42578125" style="29" customWidth="1"/>
    <col min="15116" max="15116" width="8.7109375" style="29" customWidth="1"/>
    <col min="15117" max="15117" width="9.42578125" style="29" customWidth="1"/>
    <col min="15118" max="15118" width="8.7109375" style="29" customWidth="1"/>
    <col min="15119" max="15119" width="9.42578125" style="29" customWidth="1"/>
    <col min="15120" max="15120" width="8.7109375" style="29" customWidth="1"/>
    <col min="15121" max="15121" width="9.42578125" style="29" customWidth="1"/>
    <col min="15122" max="15124" width="7.7109375" style="29" customWidth="1"/>
    <col min="15125" max="15125" width="9.42578125" style="29" customWidth="1"/>
    <col min="15126" max="15126" width="11.5703125" style="29" customWidth="1"/>
    <col min="15127" max="15127" width="9.28515625" style="29" customWidth="1"/>
    <col min="15128" max="15128" width="7.42578125" style="29" customWidth="1"/>
    <col min="15129" max="15129" width="6" style="29" customWidth="1"/>
    <col min="15130" max="15130" width="8.42578125" style="29" customWidth="1"/>
    <col min="15131" max="15131" width="3.7109375" style="29" customWidth="1"/>
    <col min="15132" max="15132" width="5" style="29" customWidth="1"/>
    <col min="15133" max="15133" width="11.28515625" style="29" customWidth="1"/>
    <col min="15134" max="15134" width="1" style="29" customWidth="1"/>
    <col min="15135" max="15359" width="0" style="29" hidden="1" customWidth="1"/>
    <col min="15360" max="15360" width="11.42578125" style="29"/>
    <col min="15361" max="15361" width="10" style="29" customWidth="1"/>
    <col min="15362" max="15362" width="11" style="29" customWidth="1"/>
    <col min="15363" max="15363" width="9.85546875" style="29" customWidth="1"/>
    <col min="15364" max="15364" width="4.5703125" style="29" customWidth="1"/>
    <col min="15365" max="15365" width="10" style="29" customWidth="1"/>
    <col min="15366" max="15366" width="6.7109375" style="29" customWidth="1"/>
    <col min="15367" max="15367" width="16.7109375" style="29" customWidth="1"/>
    <col min="15368" max="15368" width="4" style="29" customWidth="1"/>
    <col min="15369" max="15369" width="10.5703125" style="29" customWidth="1"/>
    <col min="15370" max="15370" width="34.5703125" style="29" customWidth="1"/>
    <col min="15371" max="15371" width="9.42578125" style="29" customWidth="1"/>
    <col min="15372" max="15372" width="8.7109375" style="29" customWidth="1"/>
    <col min="15373" max="15373" width="9.42578125" style="29" customWidth="1"/>
    <col min="15374" max="15374" width="8.7109375" style="29" customWidth="1"/>
    <col min="15375" max="15375" width="9.42578125" style="29" customWidth="1"/>
    <col min="15376" max="15376" width="8.7109375" style="29" customWidth="1"/>
    <col min="15377" max="15377" width="9.42578125" style="29" customWidth="1"/>
    <col min="15378" max="15380" width="7.7109375" style="29" customWidth="1"/>
    <col min="15381" max="15381" width="9.42578125" style="29" customWidth="1"/>
    <col min="15382" max="15382" width="11.5703125" style="29" customWidth="1"/>
    <col min="15383" max="15383" width="9.28515625" style="29" customWidth="1"/>
    <col min="15384" max="15384" width="7.42578125" style="29" customWidth="1"/>
    <col min="15385" max="15385" width="6" style="29" customWidth="1"/>
    <col min="15386" max="15386" width="8.42578125" style="29" customWidth="1"/>
    <col min="15387" max="15387" width="3.7109375" style="29" customWidth="1"/>
    <col min="15388" max="15388" width="5" style="29" customWidth="1"/>
    <col min="15389" max="15389" width="11.28515625" style="29" customWidth="1"/>
    <col min="15390" max="15390" width="1" style="29" customWidth="1"/>
    <col min="15391" max="15615" width="0" style="29" hidden="1" customWidth="1"/>
    <col min="15616" max="15616" width="11.42578125" style="29"/>
    <col min="15617" max="15617" width="10" style="29" customWidth="1"/>
    <col min="15618" max="15618" width="11" style="29" customWidth="1"/>
    <col min="15619" max="15619" width="9.85546875" style="29" customWidth="1"/>
    <col min="15620" max="15620" width="4.5703125" style="29" customWidth="1"/>
    <col min="15621" max="15621" width="10" style="29" customWidth="1"/>
    <col min="15622" max="15622" width="6.7109375" style="29" customWidth="1"/>
    <col min="15623" max="15623" width="16.7109375" style="29" customWidth="1"/>
    <col min="15624" max="15624" width="4" style="29" customWidth="1"/>
    <col min="15625" max="15625" width="10.5703125" style="29" customWidth="1"/>
    <col min="15626" max="15626" width="34.5703125" style="29" customWidth="1"/>
    <col min="15627" max="15627" width="9.42578125" style="29" customWidth="1"/>
    <col min="15628" max="15628" width="8.7109375" style="29" customWidth="1"/>
    <col min="15629" max="15629" width="9.42578125" style="29" customWidth="1"/>
    <col min="15630" max="15630" width="8.7109375" style="29" customWidth="1"/>
    <col min="15631" max="15631" width="9.42578125" style="29" customWidth="1"/>
    <col min="15632" max="15632" width="8.7109375" style="29" customWidth="1"/>
    <col min="15633" max="15633" width="9.42578125" style="29" customWidth="1"/>
    <col min="15634" max="15636" width="7.7109375" style="29" customWidth="1"/>
    <col min="15637" max="15637" width="9.42578125" style="29" customWidth="1"/>
    <col min="15638" max="15638" width="11.5703125" style="29" customWidth="1"/>
    <col min="15639" max="15639" width="9.28515625" style="29" customWidth="1"/>
    <col min="15640" max="15640" width="7.42578125" style="29" customWidth="1"/>
    <col min="15641" max="15641" width="6" style="29" customWidth="1"/>
    <col min="15642" max="15642" width="8.42578125" style="29" customWidth="1"/>
    <col min="15643" max="15643" width="3.7109375" style="29" customWidth="1"/>
    <col min="15644" max="15644" width="5" style="29" customWidth="1"/>
    <col min="15645" max="15645" width="11.28515625" style="29" customWidth="1"/>
    <col min="15646" max="15646" width="1" style="29" customWidth="1"/>
    <col min="15647" max="15871" width="0" style="29" hidden="1" customWidth="1"/>
    <col min="15872" max="15872" width="11.42578125" style="29"/>
    <col min="15873" max="15873" width="10" style="29" customWidth="1"/>
    <col min="15874" max="15874" width="11" style="29" customWidth="1"/>
    <col min="15875" max="15875" width="9.85546875" style="29" customWidth="1"/>
    <col min="15876" max="15876" width="4.5703125" style="29" customWidth="1"/>
    <col min="15877" max="15877" width="10" style="29" customWidth="1"/>
    <col min="15878" max="15878" width="6.7109375" style="29" customWidth="1"/>
    <col min="15879" max="15879" width="16.7109375" style="29" customWidth="1"/>
    <col min="15880" max="15880" width="4" style="29" customWidth="1"/>
    <col min="15881" max="15881" width="10.5703125" style="29" customWidth="1"/>
    <col min="15882" max="15882" width="34.5703125" style="29" customWidth="1"/>
    <col min="15883" max="15883" width="9.42578125" style="29" customWidth="1"/>
    <col min="15884" max="15884" width="8.7109375" style="29" customWidth="1"/>
    <col min="15885" max="15885" width="9.42578125" style="29" customWidth="1"/>
    <col min="15886" max="15886" width="8.7109375" style="29" customWidth="1"/>
    <col min="15887" max="15887" width="9.42578125" style="29" customWidth="1"/>
    <col min="15888" max="15888" width="8.7109375" style="29" customWidth="1"/>
    <col min="15889" max="15889" width="9.42578125" style="29" customWidth="1"/>
    <col min="15890" max="15892" width="7.7109375" style="29" customWidth="1"/>
    <col min="15893" max="15893" width="9.42578125" style="29" customWidth="1"/>
    <col min="15894" max="15894" width="11.5703125" style="29" customWidth="1"/>
    <col min="15895" max="15895" width="9.28515625" style="29" customWidth="1"/>
    <col min="15896" max="15896" width="7.42578125" style="29" customWidth="1"/>
    <col min="15897" max="15897" width="6" style="29" customWidth="1"/>
    <col min="15898" max="15898" width="8.42578125" style="29" customWidth="1"/>
    <col min="15899" max="15899" width="3.7109375" style="29" customWidth="1"/>
    <col min="15900" max="15900" width="5" style="29" customWidth="1"/>
    <col min="15901" max="15901" width="11.28515625" style="29" customWidth="1"/>
    <col min="15902" max="15902" width="1" style="29" customWidth="1"/>
    <col min="15903" max="16127" width="0" style="29" hidden="1" customWidth="1"/>
    <col min="16128" max="16128" width="11.42578125" style="29"/>
    <col min="16129" max="16129" width="10" style="29" customWidth="1"/>
    <col min="16130" max="16130" width="11" style="29" customWidth="1"/>
    <col min="16131" max="16131" width="9.85546875" style="29" customWidth="1"/>
    <col min="16132" max="16132" width="4.5703125" style="29" customWidth="1"/>
    <col min="16133" max="16133" width="10" style="29" customWidth="1"/>
    <col min="16134" max="16134" width="6.7109375" style="29" customWidth="1"/>
    <col min="16135" max="16135" width="16.7109375" style="29" customWidth="1"/>
    <col min="16136" max="16136" width="4" style="29" customWidth="1"/>
    <col min="16137" max="16137" width="10.5703125" style="29" customWidth="1"/>
    <col min="16138" max="16138" width="34.5703125" style="29" customWidth="1"/>
    <col min="16139" max="16139" width="9.42578125" style="29" customWidth="1"/>
    <col min="16140" max="16140" width="8.7109375" style="29" customWidth="1"/>
    <col min="16141" max="16141" width="9.42578125" style="29" customWidth="1"/>
    <col min="16142" max="16142" width="8.7109375" style="29" customWidth="1"/>
    <col min="16143" max="16143" width="9.42578125" style="29" customWidth="1"/>
    <col min="16144" max="16144" width="8.7109375" style="29" customWidth="1"/>
    <col min="16145" max="16145" width="9.42578125" style="29" customWidth="1"/>
    <col min="16146" max="16148" width="7.7109375" style="29" customWidth="1"/>
    <col min="16149" max="16149" width="9.42578125" style="29" customWidth="1"/>
    <col min="16150" max="16150" width="11.5703125" style="29" customWidth="1"/>
    <col min="16151" max="16151" width="9.28515625" style="29" customWidth="1"/>
    <col min="16152" max="16152" width="7.42578125" style="29" customWidth="1"/>
    <col min="16153" max="16153" width="6" style="29" customWidth="1"/>
    <col min="16154" max="16154" width="8.42578125" style="29" customWidth="1"/>
    <col min="16155" max="16155" width="3.7109375" style="29" customWidth="1"/>
    <col min="16156" max="16156" width="5" style="29" customWidth="1"/>
    <col min="16157" max="16157" width="11.28515625" style="29" customWidth="1"/>
    <col min="16158" max="16158" width="1" style="29" customWidth="1"/>
    <col min="16159" max="16383" width="0" style="29" hidden="1" customWidth="1"/>
    <col min="16384" max="16384" width="11.42578125" style="29"/>
  </cols>
  <sheetData>
    <row r="1" spans="1:33" s="20" customFormat="1" ht="14.25" customHeight="1" x14ac:dyDescent="0.25">
      <c r="A1" s="222" t="str">
        <f>R_S</f>
        <v>PERÚ CONTABLE SAC</v>
      </c>
      <c r="B1" s="222"/>
      <c r="C1" s="222"/>
      <c r="D1" s="222"/>
      <c r="E1" s="222"/>
      <c r="F1" s="222"/>
      <c r="G1" s="222"/>
      <c r="H1" s="222"/>
      <c r="I1" s="222"/>
      <c r="J1" s="222"/>
      <c r="K1" s="222"/>
      <c r="L1" s="222"/>
      <c r="M1" s="222"/>
      <c r="N1" s="222"/>
      <c r="O1" s="222"/>
      <c r="P1" s="222"/>
      <c r="Q1" s="222"/>
      <c r="R1" s="222"/>
      <c r="S1" s="222"/>
      <c r="T1" s="222"/>
      <c r="U1" s="222"/>
      <c r="V1" s="222"/>
      <c r="W1" s="222"/>
      <c r="X1" s="222"/>
      <c r="Y1" s="158"/>
      <c r="Z1" s="158"/>
      <c r="AA1" s="158"/>
      <c r="AB1" s="158"/>
      <c r="AC1" s="158"/>
      <c r="AD1" s="158"/>
      <c r="AE1" s="158"/>
      <c r="AG1" s="21"/>
    </row>
    <row r="2" spans="1:33" s="20" customFormat="1" ht="3" hidden="1" customHeight="1" x14ac:dyDescent="0.25">
      <c r="A2" s="22" t="s">
        <v>62</v>
      </c>
      <c r="C2" s="23"/>
    </row>
    <row r="3" spans="1:33" s="24" customFormat="1" ht="11.25" customHeight="1" x14ac:dyDescent="0.25">
      <c r="A3" s="222" t="str">
        <f>"RUC N°: "&amp;RUC</f>
        <v>RUC N°: 20495637957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row>
    <row r="4" spans="1:33" s="24" customFormat="1" ht="12" customHeight="1" x14ac:dyDescent="0.25">
      <c r="A4" s="222" t="str">
        <f>"DIRECCION"&amp;":  "&amp;DIRECCION</f>
        <v>DIRECCION:  Jr. Mateo Pumacahua N° 1163 - Jesús Maria</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row>
    <row r="5" spans="1:33" s="24" customFormat="1" ht="15.75" customHeight="1" x14ac:dyDescent="0.25">
      <c r="A5" s="222" t="s">
        <v>4067</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3" s="26" customFormat="1" ht="3" hidden="1" customHeight="1" x14ac:dyDescent="0.25">
      <c r="A6" s="25" t="s">
        <v>62</v>
      </c>
      <c r="C6" s="27"/>
      <c r="H6" s="28"/>
    </row>
    <row r="7" spans="1:33" ht="45" customHeight="1" x14ac:dyDescent="0.25">
      <c r="A7" s="213" t="s">
        <v>4027</v>
      </c>
      <c r="B7" s="209" t="s">
        <v>63</v>
      </c>
      <c r="C7" s="210"/>
      <c r="D7" s="210"/>
      <c r="E7" s="210"/>
      <c r="F7" s="211"/>
      <c r="G7" s="216" t="s">
        <v>4028</v>
      </c>
      <c r="H7" s="217"/>
      <c r="I7" s="218"/>
      <c r="J7" s="219" t="s">
        <v>4029</v>
      </c>
      <c r="K7" s="212" t="s">
        <v>4030</v>
      </c>
      <c r="L7" s="212" t="s">
        <v>4031</v>
      </c>
      <c r="M7" s="212"/>
      <c r="N7" s="212" t="s">
        <v>4023</v>
      </c>
      <c r="O7" s="212"/>
      <c r="P7" s="212" t="s">
        <v>39</v>
      </c>
      <c r="Q7" s="212" t="s">
        <v>4020</v>
      </c>
      <c r="R7" s="212" t="s">
        <v>4032</v>
      </c>
      <c r="S7" s="212" t="s">
        <v>4033</v>
      </c>
      <c r="T7" s="206" t="s">
        <v>43</v>
      </c>
      <c r="U7" s="209" t="s">
        <v>4034</v>
      </c>
      <c r="V7" s="210"/>
      <c r="W7" s="210"/>
      <c r="X7" s="211"/>
      <c r="AE7"/>
      <c r="AF7"/>
    </row>
    <row r="8" spans="1:33" ht="21" customHeight="1" x14ac:dyDescent="0.25">
      <c r="A8" s="214"/>
      <c r="B8" s="220" t="s">
        <v>49</v>
      </c>
      <c r="C8" s="220" t="s">
        <v>4035</v>
      </c>
      <c r="D8" s="206" t="s">
        <v>64</v>
      </c>
      <c r="E8" s="206" t="s">
        <v>4036</v>
      </c>
      <c r="F8" s="206" t="s">
        <v>53</v>
      </c>
      <c r="G8" s="209" t="s">
        <v>4037</v>
      </c>
      <c r="H8" s="211"/>
      <c r="I8" s="206" t="s">
        <v>65</v>
      </c>
      <c r="J8" s="219"/>
      <c r="K8" s="212"/>
      <c r="L8" s="212" t="s">
        <v>4024</v>
      </c>
      <c r="M8" s="212" t="s">
        <v>4025</v>
      </c>
      <c r="N8" s="212" t="s">
        <v>61</v>
      </c>
      <c r="O8" s="212" t="s">
        <v>4026</v>
      </c>
      <c r="P8" s="212"/>
      <c r="Q8" s="212"/>
      <c r="R8" s="212"/>
      <c r="S8" s="212"/>
      <c r="T8" s="208"/>
      <c r="U8" s="206" t="s">
        <v>58</v>
      </c>
      <c r="V8" s="206" t="s">
        <v>64</v>
      </c>
      <c r="W8" s="206" t="s">
        <v>60</v>
      </c>
      <c r="X8" s="208" t="s">
        <v>4038</v>
      </c>
      <c r="AE8"/>
      <c r="AF8"/>
    </row>
    <row r="9" spans="1:33" ht="35.25" customHeight="1" x14ac:dyDescent="0.25">
      <c r="A9" s="215"/>
      <c r="B9" s="221"/>
      <c r="C9" s="221"/>
      <c r="D9" s="207"/>
      <c r="E9" s="207"/>
      <c r="F9" s="207"/>
      <c r="G9" s="160" t="s">
        <v>64</v>
      </c>
      <c r="H9" s="161" t="s">
        <v>53</v>
      </c>
      <c r="I9" s="207"/>
      <c r="J9" s="219"/>
      <c r="K9" s="212"/>
      <c r="L9" s="212"/>
      <c r="M9" s="212"/>
      <c r="N9" s="212"/>
      <c r="O9" s="212"/>
      <c r="P9" s="212"/>
      <c r="Q9" s="212"/>
      <c r="R9" s="212"/>
      <c r="S9" s="212"/>
      <c r="T9" s="207"/>
      <c r="U9" s="207"/>
      <c r="V9" s="207"/>
      <c r="W9" s="207"/>
      <c r="X9" s="207"/>
      <c r="AE9"/>
      <c r="AF9"/>
    </row>
    <row r="10" spans="1:33" x14ac:dyDescent="0.25">
      <c r="A10" s="150" t="s">
        <v>4066</v>
      </c>
      <c r="B10" s="150" t="s">
        <v>4064</v>
      </c>
      <c r="C10" s="150" t="s">
        <v>4047</v>
      </c>
      <c r="D10" s="150" t="s">
        <v>611</v>
      </c>
      <c r="E10" s="150" t="s">
        <v>4048</v>
      </c>
      <c r="F10" s="150" t="s">
        <v>71</v>
      </c>
      <c r="G10" s="150" t="s">
        <v>72</v>
      </c>
      <c r="H10" s="150" t="s">
        <v>4049</v>
      </c>
      <c r="I10" s="150" t="s">
        <v>4042</v>
      </c>
      <c r="J10" s="150"/>
      <c r="K10" s="151"/>
      <c r="L10" s="150"/>
      <c r="M10" s="150"/>
      <c r="N10" s="150"/>
      <c r="O10" s="150"/>
      <c r="P10" s="150"/>
      <c r="Q10" s="150"/>
      <c r="R10" s="150"/>
      <c r="S10" s="151"/>
      <c r="T10" s="162" t="s">
        <v>4047</v>
      </c>
      <c r="U10" s="162" t="s">
        <v>4047</v>
      </c>
      <c r="V10" s="162" t="s">
        <v>4047</v>
      </c>
      <c r="W10" s="162" t="s">
        <v>4047</v>
      </c>
      <c r="X10" s="162" t="s">
        <v>4047</v>
      </c>
    </row>
    <row r="11" spans="1:33" x14ac:dyDescent="0.25">
      <c r="A11" s="150" t="s">
        <v>4060</v>
      </c>
      <c r="B11" s="150" t="s">
        <v>4058</v>
      </c>
      <c r="C11" s="150" t="s">
        <v>4047</v>
      </c>
      <c r="D11" s="150" t="s">
        <v>611</v>
      </c>
      <c r="E11" s="150" t="s">
        <v>4048</v>
      </c>
      <c r="F11" s="150" t="s">
        <v>72</v>
      </c>
      <c r="G11" s="150" t="s">
        <v>72</v>
      </c>
      <c r="H11" s="150" t="s">
        <v>4049</v>
      </c>
      <c r="I11" s="150" t="s">
        <v>4042</v>
      </c>
      <c r="J11" s="150"/>
      <c r="K11" s="151"/>
      <c r="L11" s="150"/>
      <c r="M11" s="150"/>
      <c r="N11" s="150"/>
      <c r="O11" s="150"/>
      <c r="P11" s="150"/>
      <c r="Q11" s="151"/>
      <c r="R11" s="150"/>
      <c r="S11" s="151"/>
      <c r="T11" s="162" t="s">
        <v>4047</v>
      </c>
      <c r="U11" s="162" t="s">
        <v>4047</v>
      </c>
      <c r="V11" s="162" t="s">
        <v>4047</v>
      </c>
      <c r="W11" s="162" t="s">
        <v>4047</v>
      </c>
      <c r="X11" s="162" t="s">
        <v>4047</v>
      </c>
    </row>
    <row r="12" spans="1:33" x14ac:dyDescent="0.25">
      <c r="A12" s="150" t="s">
        <v>4044</v>
      </c>
      <c r="B12" s="150" t="s">
        <v>4046</v>
      </c>
      <c r="C12" s="150" t="s">
        <v>4047</v>
      </c>
      <c r="D12" s="150" t="s">
        <v>611</v>
      </c>
      <c r="E12" s="150" t="s">
        <v>4048</v>
      </c>
      <c r="F12" s="150" t="s">
        <v>4048</v>
      </c>
      <c r="G12" s="150" t="s">
        <v>72</v>
      </c>
      <c r="H12" s="150" t="s">
        <v>4049</v>
      </c>
      <c r="I12" s="150" t="s">
        <v>4042</v>
      </c>
      <c r="J12" s="151"/>
      <c r="K12" s="151">
        <v>1000</v>
      </c>
      <c r="L12" s="150"/>
      <c r="M12" s="150"/>
      <c r="N12" s="150"/>
      <c r="O12" s="150"/>
      <c r="P12" s="150">
        <v>0</v>
      </c>
      <c r="Q12" s="150">
        <v>180</v>
      </c>
      <c r="R12" s="150">
        <v>0</v>
      </c>
      <c r="S12" s="151">
        <v>1180</v>
      </c>
      <c r="T12" s="162" t="s">
        <v>4047</v>
      </c>
      <c r="U12" s="162" t="s">
        <v>4047</v>
      </c>
      <c r="V12" s="162" t="s">
        <v>4047</v>
      </c>
      <c r="W12" s="162" t="s">
        <v>4047</v>
      </c>
      <c r="X12" s="162" t="s">
        <v>4047</v>
      </c>
    </row>
    <row r="13" spans="1:33" x14ac:dyDescent="0.25">
      <c r="A13" s="150" t="s">
        <v>4044</v>
      </c>
      <c r="B13" s="150" t="s">
        <v>4050</v>
      </c>
      <c r="C13" s="150" t="s">
        <v>4047</v>
      </c>
      <c r="D13" s="150" t="s">
        <v>611</v>
      </c>
      <c r="E13" s="150" t="s">
        <v>4048</v>
      </c>
      <c r="F13" s="150" t="s">
        <v>68</v>
      </c>
      <c r="G13" s="150" t="s">
        <v>72</v>
      </c>
      <c r="H13" s="150" t="s">
        <v>4049</v>
      </c>
      <c r="I13" s="150" t="s">
        <v>4042</v>
      </c>
      <c r="J13" s="150"/>
      <c r="K13" s="151">
        <v>5000</v>
      </c>
      <c r="L13" s="150"/>
      <c r="M13" s="150"/>
      <c r="N13" s="150"/>
      <c r="O13" s="150"/>
      <c r="P13" s="150">
        <v>0</v>
      </c>
      <c r="Q13" s="151">
        <v>762.71</v>
      </c>
      <c r="R13" s="150">
        <v>0</v>
      </c>
      <c r="S13" s="151">
        <v>5762.71</v>
      </c>
      <c r="T13" s="162" t="s">
        <v>4068</v>
      </c>
      <c r="U13" s="162" t="s">
        <v>4047</v>
      </c>
      <c r="V13" s="162" t="s">
        <v>4047</v>
      </c>
      <c r="W13" s="162" t="s">
        <v>4047</v>
      </c>
      <c r="X13" s="162" t="s">
        <v>4047</v>
      </c>
    </row>
    <row r="14" spans="1:33" x14ac:dyDescent="0.25">
      <c r="A14" s="150" t="s">
        <v>4053</v>
      </c>
      <c r="B14" s="150" t="s">
        <v>4054</v>
      </c>
      <c r="C14" s="150" t="s">
        <v>4047</v>
      </c>
      <c r="D14" s="150" t="s">
        <v>615</v>
      </c>
      <c r="E14" s="150" t="s">
        <v>4048</v>
      </c>
      <c r="F14" s="150" t="s">
        <v>4069</v>
      </c>
      <c r="G14" s="150" t="s">
        <v>86</v>
      </c>
      <c r="H14" s="150" t="s">
        <v>86</v>
      </c>
      <c r="I14" s="150" t="s">
        <v>4052</v>
      </c>
      <c r="J14" s="151"/>
      <c r="K14" s="151">
        <v>2118.64</v>
      </c>
      <c r="L14" s="150"/>
      <c r="M14" s="150"/>
      <c r="N14" s="150"/>
      <c r="O14" s="150"/>
      <c r="P14" s="150">
        <v>0</v>
      </c>
      <c r="Q14" s="150">
        <v>381.36</v>
      </c>
      <c r="R14" s="150">
        <v>0</v>
      </c>
      <c r="S14" s="151">
        <v>2500</v>
      </c>
      <c r="T14" s="162" t="s">
        <v>4047</v>
      </c>
      <c r="U14" s="162" t="s">
        <v>4047</v>
      </c>
      <c r="V14" s="162" t="s">
        <v>4047</v>
      </c>
      <c r="W14" s="162" t="s">
        <v>4047</v>
      </c>
      <c r="X14" s="162" t="s">
        <v>4047</v>
      </c>
    </row>
    <row r="15" spans="1:33" x14ac:dyDescent="0.25">
      <c r="A15" s="150" t="s">
        <v>4044</v>
      </c>
      <c r="B15" s="150" t="s">
        <v>4057</v>
      </c>
      <c r="C15" s="150" t="s">
        <v>4047</v>
      </c>
      <c r="D15" s="150" t="s">
        <v>611</v>
      </c>
      <c r="E15" s="150" t="s">
        <v>4048</v>
      </c>
      <c r="F15" s="150" t="s">
        <v>69</v>
      </c>
      <c r="G15" s="150" t="s">
        <v>86</v>
      </c>
      <c r="H15" s="150" t="s">
        <v>75</v>
      </c>
      <c r="I15" s="150" t="s">
        <v>4056</v>
      </c>
      <c r="J15" s="150"/>
      <c r="K15" s="150"/>
      <c r="L15" s="150"/>
      <c r="M15" s="150">
        <v>0</v>
      </c>
      <c r="N15" s="150"/>
      <c r="O15" s="150"/>
      <c r="P15" s="150">
        <v>0</v>
      </c>
      <c r="Q15" s="150"/>
      <c r="R15" s="150">
        <v>0</v>
      </c>
      <c r="S15" s="150">
        <v>0</v>
      </c>
      <c r="T15" s="162" t="s">
        <v>4047</v>
      </c>
      <c r="U15" s="162" t="s">
        <v>4047</v>
      </c>
      <c r="V15" s="162" t="s">
        <v>4047</v>
      </c>
      <c r="W15" s="162" t="s">
        <v>4047</v>
      </c>
      <c r="X15" s="162" t="s">
        <v>4047</v>
      </c>
    </row>
    <row r="16" spans="1:33" ht="15.75" thickBot="1" x14ac:dyDescent="0.3">
      <c r="A16" t="s">
        <v>62</v>
      </c>
      <c r="I16" t="s">
        <v>4070</v>
      </c>
      <c r="J16" s="163">
        <f t="shared" ref="J16:S16" si="0">SUM(J10:J15)</f>
        <v>0</v>
      </c>
      <c r="K16" s="164">
        <f t="shared" si="0"/>
        <v>8118.6399999999994</v>
      </c>
      <c r="L16" s="163">
        <f t="shared" si="0"/>
        <v>0</v>
      </c>
      <c r="M16" s="163">
        <f t="shared" si="0"/>
        <v>0</v>
      </c>
      <c r="N16" s="163">
        <f t="shared" si="0"/>
        <v>0</v>
      </c>
      <c r="O16" s="163">
        <f t="shared" si="0"/>
        <v>0</v>
      </c>
      <c r="P16" s="163">
        <f t="shared" si="0"/>
        <v>0</v>
      </c>
      <c r="Q16" s="163">
        <f t="shared" si="0"/>
        <v>1324.0700000000002</v>
      </c>
      <c r="R16" s="163">
        <f t="shared" si="0"/>
        <v>0</v>
      </c>
      <c r="S16" s="164">
        <f t="shared" si="0"/>
        <v>9442.7099999999991</v>
      </c>
    </row>
    <row r="17" ht="15.75" thickTop="1" x14ac:dyDescent="0.25"/>
  </sheetData>
  <mergeCells count="35">
    <mergeCell ref="A5:X5"/>
    <mergeCell ref="Y5:AE5"/>
    <mergeCell ref="A1:X1"/>
    <mergeCell ref="A3:X3"/>
    <mergeCell ref="Y3:AE3"/>
    <mergeCell ref="A4:X4"/>
    <mergeCell ref="Y4:AE4"/>
    <mergeCell ref="A7:A9"/>
    <mergeCell ref="B7:F7"/>
    <mergeCell ref="G7:I7"/>
    <mergeCell ref="J7:J9"/>
    <mergeCell ref="K7:K9"/>
    <mergeCell ref="G8:H8"/>
    <mergeCell ref="I8:I9"/>
    <mergeCell ref="B8:B9"/>
    <mergeCell ref="C8:C9"/>
    <mergeCell ref="D8:D9"/>
    <mergeCell ref="E8:E9"/>
    <mergeCell ref="F8:F9"/>
    <mergeCell ref="P7:P9"/>
    <mergeCell ref="Q7:Q9"/>
    <mergeCell ref="R7:R9"/>
    <mergeCell ref="S7:S9"/>
    <mergeCell ref="T7:T9"/>
    <mergeCell ref="L8:L9"/>
    <mergeCell ref="M8:M9"/>
    <mergeCell ref="N7:O7"/>
    <mergeCell ref="N8:N9"/>
    <mergeCell ref="O8:O9"/>
    <mergeCell ref="L7:M7"/>
    <mergeCell ref="U8:U9"/>
    <mergeCell ref="V8:V9"/>
    <mergeCell ref="W8:W9"/>
    <mergeCell ref="X8:X9"/>
    <mergeCell ref="U7:X7"/>
  </mergeCells>
  <printOptions horizontalCentered="1"/>
  <pageMargins left="0.11811023622047245" right="0.11811023622047245" top="0.19685039370078741" bottom="0.19685039370078741" header="0" footer="0"/>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CQ1966"/>
  <sheetViews>
    <sheetView showGridLines="0" zoomScale="85" zoomScaleNormal="85" workbookViewId="0">
      <selection activeCell="F4" sqref="F4"/>
    </sheetView>
  </sheetViews>
  <sheetFormatPr baseColWidth="10" defaultRowHeight="15" x14ac:dyDescent="0.25"/>
  <cols>
    <col min="1" max="1" width="51.5703125" style="53" customWidth="1"/>
    <col min="2" max="4" width="11.42578125" style="53"/>
    <col min="5" max="5" width="84.7109375" style="53" customWidth="1"/>
    <col min="6" max="6" width="2.5703125" style="53" customWidth="1"/>
    <col min="7" max="7" width="11.42578125" style="53"/>
    <col min="8" max="8" width="29.7109375" style="53" customWidth="1"/>
    <col min="9" max="9" width="11.42578125" style="53"/>
    <col min="10" max="10" width="7.7109375" style="53" customWidth="1"/>
    <col min="11" max="11" width="28.85546875" style="53" customWidth="1"/>
    <col min="12" max="12" width="11.42578125" style="53"/>
    <col min="13" max="13" width="9" style="53" customWidth="1"/>
    <col min="14" max="14" width="21.28515625" style="53" customWidth="1"/>
    <col min="15" max="15" width="32.42578125" style="53" customWidth="1"/>
    <col min="16" max="17" width="11.42578125" style="53"/>
    <col min="18" max="18" width="33" style="53" customWidth="1"/>
    <col min="19" max="20" width="11.42578125" style="53"/>
    <col min="21" max="21" width="54.85546875" style="53" customWidth="1"/>
    <col min="22" max="23" width="11.42578125" style="53"/>
    <col min="24" max="24" width="31.85546875" style="53" customWidth="1"/>
    <col min="25" max="25" width="11.42578125" style="53"/>
    <col min="26" max="26" width="9.28515625" style="53" customWidth="1"/>
    <col min="27" max="27" width="34.140625" style="53" customWidth="1"/>
    <col min="28" max="29" width="11.42578125" style="53"/>
    <col min="30" max="30" width="22" style="53" customWidth="1"/>
    <col min="31" max="32" width="11.42578125" style="53"/>
    <col min="33" max="33" width="38.7109375" style="53" customWidth="1"/>
    <col min="34" max="35" width="11.42578125" style="53"/>
    <col min="36" max="36" width="30.85546875" style="53" customWidth="1"/>
    <col min="37" max="38" width="11.42578125" style="53"/>
    <col min="39" max="39" width="44.42578125" style="53" customWidth="1"/>
    <col min="40" max="41" width="11.42578125" style="53"/>
    <col min="42" max="42" width="29.28515625" style="53" customWidth="1"/>
    <col min="43" max="44" width="11.42578125" style="53"/>
    <col min="45" max="45" width="50.5703125" style="53" customWidth="1"/>
    <col min="46" max="50" width="11.42578125" style="53"/>
    <col min="51" max="51" width="30.42578125" style="53" customWidth="1"/>
    <col min="52" max="53" width="11.42578125" style="53"/>
    <col min="54" max="54" width="25.5703125" style="53" customWidth="1"/>
    <col min="55" max="56" width="11.42578125" style="53"/>
    <col min="57" max="57" width="22.7109375" style="53" customWidth="1"/>
    <col min="58" max="59" width="11.42578125" style="53"/>
    <col min="60" max="60" width="89.28515625" style="53" customWidth="1"/>
    <col min="61" max="62" width="11.42578125" style="53"/>
    <col min="63" max="63" width="36.5703125" style="53" customWidth="1"/>
    <col min="64" max="65" width="11.42578125" style="53"/>
    <col min="66" max="66" width="81.28515625" style="53" customWidth="1"/>
    <col min="67" max="67" width="25.7109375" style="53" customWidth="1"/>
    <col min="68" max="69" width="11.42578125" style="53"/>
    <col min="70" max="70" width="75.28515625" style="53" customWidth="1"/>
    <col min="71" max="71" width="11.42578125" style="53"/>
    <col min="72" max="72" width="3.85546875" style="53" customWidth="1"/>
    <col min="73" max="73" width="47.42578125" style="53" customWidth="1"/>
    <col min="74" max="75" width="11.42578125" style="53"/>
    <col min="76" max="76" width="98.5703125" style="53" customWidth="1"/>
    <col min="77" max="77" width="23.85546875" style="53" customWidth="1"/>
    <col min="78" max="78" width="17" style="53" customWidth="1"/>
    <col min="79" max="80" width="11.42578125" style="53"/>
    <col min="81" max="81" width="60.7109375" style="53" customWidth="1"/>
    <col min="82" max="83" width="11.42578125" style="53"/>
    <col min="84" max="84" width="167.5703125" style="53" customWidth="1"/>
    <col min="85" max="85" width="11.42578125" style="53"/>
    <col min="86" max="86" width="79.28515625" style="53" customWidth="1"/>
    <col min="87" max="89" width="11.42578125" style="53"/>
    <col min="90" max="90" width="47.42578125" style="53" customWidth="1"/>
    <col min="91" max="93" width="11.42578125" style="53"/>
    <col min="94" max="94" width="30.42578125" style="53" customWidth="1"/>
    <col min="95" max="16384" width="11.42578125" style="53"/>
  </cols>
  <sheetData>
    <row r="1" spans="1:95" ht="16.5" thickBot="1" x14ac:dyDescent="0.3">
      <c r="A1" s="51" t="s">
        <v>701</v>
      </c>
      <c r="B1" s="52"/>
      <c r="D1" s="223" t="s">
        <v>702</v>
      </c>
      <c r="E1" s="224"/>
      <c r="G1" s="225" t="s">
        <v>83</v>
      </c>
      <c r="H1" s="226"/>
      <c r="J1" s="227" t="s">
        <v>703</v>
      </c>
      <c r="K1" s="227"/>
      <c r="M1" s="228" t="s">
        <v>94</v>
      </c>
      <c r="N1" s="228"/>
      <c r="O1" s="228"/>
      <c r="Q1" s="228" t="s">
        <v>704</v>
      </c>
      <c r="R1" s="228"/>
      <c r="T1" s="41" t="s">
        <v>608</v>
      </c>
      <c r="U1" s="159"/>
      <c r="W1" s="54" t="s">
        <v>705</v>
      </c>
      <c r="X1" s="55"/>
      <c r="Z1" s="41" t="s">
        <v>706</v>
      </c>
      <c r="AA1" s="159"/>
      <c r="AC1" s="41" t="s">
        <v>707</v>
      </c>
      <c r="AD1" s="159"/>
      <c r="AF1" s="41" t="s">
        <v>708</v>
      </c>
      <c r="AG1" s="159"/>
      <c r="AI1" s="41" t="s">
        <v>709</v>
      </c>
      <c r="AJ1" s="159"/>
      <c r="AL1" s="41" t="s">
        <v>710</v>
      </c>
      <c r="AM1" s="159"/>
      <c r="AO1" s="56" t="s">
        <v>711</v>
      </c>
      <c r="AP1" s="159"/>
      <c r="AR1" s="56" t="s">
        <v>712</v>
      </c>
      <c r="AS1" s="159"/>
      <c r="AX1" s="56" t="s">
        <v>713</v>
      </c>
      <c r="AY1" s="159"/>
      <c r="BA1" s="56" t="s">
        <v>714</v>
      </c>
      <c r="BB1" s="159"/>
      <c r="BD1" s="56" t="s">
        <v>715</v>
      </c>
      <c r="BE1" s="159"/>
      <c r="BG1" s="57" t="s">
        <v>716</v>
      </c>
      <c r="BH1" s="58"/>
      <c r="BJ1" s="59" t="s">
        <v>717</v>
      </c>
      <c r="BK1" s="60"/>
      <c r="BM1" s="59" t="s">
        <v>718</v>
      </c>
      <c r="BN1" s="61"/>
      <c r="BO1" s="61"/>
      <c r="BQ1" s="59" t="s">
        <v>719</v>
      </c>
      <c r="BR1" s="61"/>
      <c r="BT1" s="56" t="s">
        <v>720</v>
      </c>
      <c r="BW1" s="59" t="s">
        <v>721</v>
      </c>
      <c r="BX1" s="61"/>
      <c r="BY1" s="61"/>
      <c r="BZ1" s="61"/>
      <c r="CB1" s="59" t="s">
        <v>722</v>
      </c>
      <c r="CC1" s="61"/>
      <c r="CE1" s="59" t="s">
        <v>723</v>
      </c>
      <c r="CF1" s="61"/>
      <c r="CH1" s="59" t="s">
        <v>724</v>
      </c>
      <c r="CI1" s="62"/>
      <c r="CK1" s="63" t="s">
        <v>725</v>
      </c>
      <c r="CL1" s="64"/>
      <c r="CO1" s="65" t="s">
        <v>726</v>
      </c>
    </row>
    <row r="2" spans="1:95" ht="21.75" thickBot="1" x14ac:dyDescent="0.4">
      <c r="A2" s="66" t="s">
        <v>727</v>
      </c>
      <c r="B2" s="67"/>
      <c r="D2" s="68" t="s">
        <v>84</v>
      </c>
      <c r="E2" s="69" t="s">
        <v>85</v>
      </c>
      <c r="F2" s="53">
        <v>6</v>
      </c>
      <c r="G2" s="32" t="s">
        <v>84</v>
      </c>
      <c r="H2" s="33" t="s">
        <v>85</v>
      </c>
      <c r="I2" s="53">
        <v>9</v>
      </c>
      <c r="J2" s="32" t="s">
        <v>84</v>
      </c>
      <c r="K2" s="36" t="s">
        <v>85</v>
      </c>
      <c r="L2" s="53">
        <v>12</v>
      </c>
      <c r="M2" s="32" t="s">
        <v>95</v>
      </c>
      <c r="N2" s="36" t="s">
        <v>85</v>
      </c>
      <c r="O2" s="36" t="s">
        <v>96</v>
      </c>
      <c r="P2" s="53">
        <v>16</v>
      </c>
      <c r="Q2" s="70" t="s">
        <v>84</v>
      </c>
      <c r="R2" s="70" t="s">
        <v>85</v>
      </c>
      <c r="S2" s="53">
        <v>19</v>
      </c>
      <c r="T2" s="42" t="s">
        <v>84</v>
      </c>
      <c r="U2" s="33" t="s">
        <v>85</v>
      </c>
      <c r="W2" s="71" t="s">
        <v>728</v>
      </c>
      <c r="X2" s="72" t="s">
        <v>729</v>
      </c>
      <c r="Z2" s="32" t="s">
        <v>728</v>
      </c>
      <c r="AA2" s="42" t="s">
        <v>729</v>
      </c>
      <c r="AC2" s="32" t="s">
        <v>728</v>
      </c>
      <c r="AD2" s="42" t="s">
        <v>729</v>
      </c>
      <c r="AF2" s="32" t="s">
        <v>728</v>
      </c>
      <c r="AG2" s="42" t="s">
        <v>729</v>
      </c>
      <c r="AI2" s="32" t="s">
        <v>728</v>
      </c>
      <c r="AJ2" s="42" t="s">
        <v>729</v>
      </c>
      <c r="AL2" s="32" t="s">
        <v>728</v>
      </c>
      <c r="AM2" s="42" t="s">
        <v>729</v>
      </c>
      <c r="AO2" s="73" t="s">
        <v>728</v>
      </c>
      <c r="AP2" s="42" t="s">
        <v>729</v>
      </c>
      <c r="AR2" s="73" t="s">
        <v>728</v>
      </c>
      <c r="AS2" s="42" t="s">
        <v>85</v>
      </c>
      <c r="AU2" s="74" t="s">
        <v>611</v>
      </c>
      <c r="AV2" s="75" t="s">
        <v>730</v>
      </c>
      <c r="AX2" s="73" t="s">
        <v>84</v>
      </c>
      <c r="AY2" s="42" t="s">
        <v>85</v>
      </c>
      <c r="BA2" s="73" t="s">
        <v>84</v>
      </c>
      <c r="BB2" s="42" t="s">
        <v>85</v>
      </c>
      <c r="BD2" s="73" t="s">
        <v>84</v>
      </c>
      <c r="BE2" s="42" t="s">
        <v>85</v>
      </c>
      <c r="BG2" s="76" t="s">
        <v>84</v>
      </c>
      <c r="BH2" s="66" t="s">
        <v>85</v>
      </c>
      <c r="BJ2" s="77" t="s">
        <v>84</v>
      </c>
      <c r="BK2" s="78" t="s">
        <v>85</v>
      </c>
      <c r="BM2" s="79" t="s">
        <v>84</v>
      </c>
      <c r="BN2" s="79" t="s">
        <v>85</v>
      </c>
      <c r="BO2" s="80" t="s">
        <v>731</v>
      </c>
      <c r="BQ2" s="77" t="s">
        <v>84</v>
      </c>
      <c r="BR2" s="78" t="s">
        <v>85</v>
      </c>
      <c r="BT2" s="81" t="s">
        <v>84</v>
      </c>
      <c r="BU2" s="81" t="s">
        <v>85</v>
      </c>
      <c r="BW2" s="77" t="s">
        <v>84</v>
      </c>
      <c r="BX2" s="78" t="s">
        <v>85</v>
      </c>
      <c r="BY2" s="80" t="s">
        <v>732</v>
      </c>
      <c r="BZ2" s="80" t="s">
        <v>733</v>
      </c>
      <c r="CB2" s="77" t="s">
        <v>84</v>
      </c>
      <c r="CC2" s="78" t="s">
        <v>85</v>
      </c>
      <c r="CE2" s="77" t="s">
        <v>84</v>
      </c>
      <c r="CF2" s="78" t="s">
        <v>85</v>
      </c>
      <c r="CH2" s="82" t="s">
        <v>734</v>
      </c>
      <c r="CI2" s="83"/>
      <c r="CK2" s="84" t="s">
        <v>84</v>
      </c>
      <c r="CL2" s="84" t="s">
        <v>85</v>
      </c>
      <c r="CO2" s="53">
        <v>1</v>
      </c>
      <c r="CP2" s="53" t="s">
        <v>735</v>
      </c>
      <c r="CQ2" s="53">
        <v>1</v>
      </c>
    </row>
    <row r="3" spans="1:95" x14ac:dyDescent="0.25">
      <c r="A3" s="66" t="s">
        <v>736</v>
      </c>
      <c r="B3" s="67"/>
      <c r="D3" s="85" t="s">
        <v>737</v>
      </c>
      <c r="E3" s="37" t="s">
        <v>738</v>
      </c>
      <c r="G3" s="34" t="s">
        <v>86</v>
      </c>
      <c r="H3" s="35" t="s">
        <v>87</v>
      </c>
      <c r="J3" s="86">
        <v>1</v>
      </c>
      <c r="K3" s="87" t="s">
        <v>739</v>
      </c>
      <c r="M3" s="37" t="s">
        <v>97</v>
      </c>
      <c r="N3" s="38" t="s">
        <v>98</v>
      </c>
      <c r="O3" s="38" t="s">
        <v>99</v>
      </c>
      <c r="Q3" s="88" t="s">
        <v>611</v>
      </c>
      <c r="R3" s="89" t="s">
        <v>740</v>
      </c>
      <c r="T3" s="43" t="s">
        <v>609</v>
      </c>
      <c r="U3" s="44" t="s">
        <v>610</v>
      </c>
      <c r="W3" s="90" t="s">
        <v>741</v>
      </c>
      <c r="X3" s="91" t="s">
        <v>742</v>
      </c>
      <c r="Z3" s="92" t="s">
        <v>611</v>
      </c>
      <c r="AA3" s="39" t="s">
        <v>743</v>
      </c>
      <c r="AC3" s="93" t="s">
        <v>67</v>
      </c>
      <c r="AD3" s="87" t="s">
        <v>744</v>
      </c>
      <c r="AF3" s="93" t="s">
        <v>67</v>
      </c>
      <c r="AG3" s="94" t="s">
        <v>745</v>
      </c>
      <c r="AI3" s="93" t="s">
        <v>611</v>
      </c>
      <c r="AJ3" s="87" t="s">
        <v>746</v>
      </c>
      <c r="AL3" s="92" t="s">
        <v>611</v>
      </c>
      <c r="AM3" s="38" t="s">
        <v>747</v>
      </c>
      <c r="AO3" s="93" t="s">
        <v>611</v>
      </c>
      <c r="AP3" s="87" t="s">
        <v>748</v>
      </c>
      <c r="AR3" s="92" t="s">
        <v>67</v>
      </c>
      <c r="AS3" s="38" t="s">
        <v>749</v>
      </c>
      <c r="AU3" s="74" t="s">
        <v>613</v>
      </c>
      <c r="AV3" s="95" t="s">
        <v>750</v>
      </c>
      <c r="AX3" s="96" t="s">
        <v>67</v>
      </c>
      <c r="AY3" s="97" t="s">
        <v>751</v>
      </c>
      <c r="BA3" s="96" t="s">
        <v>67</v>
      </c>
      <c r="BB3" s="97" t="s">
        <v>752</v>
      </c>
      <c r="BD3" s="96" t="s">
        <v>67</v>
      </c>
      <c r="BE3" s="97" t="s">
        <v>753</v>
      </c>
      <c r="BG3" s="85" t="s">
        <v>611</v>
      </c>
      <c r="BH3" s="40" t="s">
        <v>754</v>
      </c>
      <c r="BJ3" s="98" t="s">
        <v>609</v>
      </c>
      <c r="BK3" s="99" t="s">
        <v>755</v>
      </c>
      <c r="BM3" s="100" t="s">
        <v>609</v>
      </c>
      <c r="BN3" s="101" t="s">
        <v>756</v>
      </c>
      <c r="BO3" s="102"/>
      <c r="BQ3" s="103">
        <v>50</v>
      </c>
      <c r="BR3" s="104" t="s">
        <v>757</v>
      </c>
      <c r="BT3" s="95">
        <v>1</v>
      </c>
      <c r="BU3" s="95" t="s">
        <v>758</v>
      </c>
      <c r="BW3" s="105" t="s">
        <v>759</v>
      </c>
      <c r="BX3" s="106" t="s">
        <v>760</v>
      </c>
      <c r="BY3" s="107"/>
      <c r="BZ3" s="107"/>
      <c r="CB3" s="108">
        <v>1</v>
      </c>
      <c r="CC3" s="99" t="s">
        <v>761</v>
      </c>
      <c r="CE3" s="108">
        <v>1</v>
      </c>
      <c r="CF3" s="99" t="s">
        <v>762</v>
      </c>
      <c r="CH3" s="78" t="s">
        <v>763</v>
      </c>
      <c r="CI3" s="77" t="s">
        <v>764</v>
      </c>
      <c r="CK3" s="37">
        <v>9001</v>
      </c>
      <c r="CL3" s="40" t="s">
        <v>765</v>
      </c>
      <c r="CO3" s="53">
        <v>2</v>
      </c>
      <c r="CP3" s="53" t="s">
        <v>766</v>
      </c>
      <c r="CQ3" s="53">
        <v>2</v>
      </c>
    </row>
    <row r="4" spans="1:95" x14ac:dyDescent="0.25">
      <c r="A4" s="66" t="s">
        <v>767</v>
      </c>
      <c r="B4" s="67"/>
      <c r="D4" s="85" t="s">
        <v>768</v>
      </c>
      <c r="E4" s="37" t="s">
        <v>769</v>
      </c>
      <c r="G4" s="34" t="s">
        <v>67</v>
      </c>
      <c r="H4" s="35" t="s">
        <v>88</v>
      </c>
      <c r="J4" s="86">
        <v>2</v>
      </c>
      <c r="K4" s="87" t="s">
        <v>770</v>
      </c>
      <c r="M4" s="37" t="s">
        <v>100</v>
      </c>
      <c r="N4" s="38" t="s">
        <v>101</v>
      </c>
      <c r="O4" s="38" t="s">
        <v>102</v>
      </c>
      <c r="Q4" s="109" t="s">
        <v>613</v>
      </c>
      <c r="R4" s="42" t="s">
        <v>771</v>
      </c>
      <c r="T4" s="43" t="s">
        <v>611</v>
      </c>
      <c r="U4" s="45" t="s">
        <v>612</v>
      </c>
      <c r="W4" s="90" t="s">
        <v>772</v>
      </c>
      <c r="X4" s="91" t="s">
        <v>773</v>
      </c>
      <c r="Z4" s="92" t="s">
        <v>613</v>
      </c>
      <c r="AA4" s="38" t="s">
        <v>774</v>
      </c>
      <c r="AC4" s="93" t="s">
        <v>69</v>
      </c>
      <c r="AD4" s="87" t="s">
        <v>775</v>
      </c>
      <c r="AF4" s="93" t="s">
        <v>68</v>
      </c>
      <c r="AG4" s="87" t="s">
        <v>776</v>
      </c>
      <c r="AI4" s="93" t="s">
        <v>613</v>
      </c>
      <c r="AJ4" s="87" t="s">
        <v>777</v>
      </c>
      <c r="AL4" s="110" t="s">
        <v>613</v>
      </c>
      <c r="AM4" s="38" t="s">
        <v>778</v>
      </c>
      <c r="AO4" s="93" t="s">
        <v>613</v>
      </c>
      <c r="AP4" s="87" t="s">
        <v>779</v>
      </c>
      <c r="AR4" s="93" t="s">
        <v>68</v>
      </c>
      <c r="AS4" s="87" t="s">
        <v>780</v>
      </c>
      <c r="AU4" s="74" t="s">
        <v>615</v>
      </c>
      <c r="AV4" s="75" t="s">
        <v>781</v>
      </c>
      <c r="AX4" s="96" t="s">
        <v>68</v>
      </c>
      <c r="AY4" s="97" t="s">
        <v>782</v>
      </c>
      <c r="BA4" s="96" t="s">
        <v>68</v>
      </c>
      <c r="BB4" s="97" t="s">
        <v>783</v>
      </c>
      <c r="BD4" s="96" t="s">
        <v>68</v>
      </c>
      <c r="BE4" s="97" t="s">
        <v>784</v>
      </c>
      <c r="BG4" s="85" t="s">
        <v>613</v>
      </c>
      <c r="BH4" s="40" t="s">
        <v>785</v>
      </c>
      <c r="BJ4" s="111" t="s">
        <v>611</v>
      </c>
      <c r="BK4" s="99" t="s">
        <v>786</v>
      </c>
      <c r="BM4" s="112" t="s">
        <v>611</v>
      </c>
      <c r="BN4" s="99" t="s">
        <v>787</v>
      </c>
      <c r="BO4" s="113" t="s">
        <v>788</v>
      </c>
      <c r="BQ4" s="100">
        <v>501</v>
      </c>
      <c r="BR4" s="114" t="s">
        <v>789</v>
      </c>
      <c r="BT4" s="95">
        <v>2</v>
      </c>
      <c r="BU4" s="95" t="s">
        <v>790</v>
      </c>
      <c r="BW4" s="108" t="s">
        <v>611</v>
      </c>
      <c r="BX4" s="106" t="s">
        <v>791</v>
      </c>
      <c r="BY4" s="107" t="s">
        <v>792</v>
      </c>
      <c r="BZ4" s="107" t="s">
        <v>621</v>
      </c>
      <c r="CB4" s="108">
        <v>2</v>
      </c>
      <c r="CC4" s="99" t="s">
        <v>793</v>
      </c>
      <c r="CE4" s="108">
        <v>2</v>
      </c>
      <c r="CF4" s="99" t="s">
        <v>794</v>
      </c>
      <c r="CH4" s="78" t="s">
        <v>795</v>
      </c>
      <c r="CI4" s="115"/>
      <c r="CK4" s="37">
        <v>9002</v>
      </c>
      <c r="CL4" s="40" t="s">
        <v>796</v>
      </c>
      <c r="CO4" s="53">
        <v>3</v>
      </c>
      <c r="CP4" s="53" t="s">
        <v>797</v>
      </c>
      <c r="CQ4" s="53">
        <v>3</v>
      </c>
    </row>
    <row r="5" spans="1:95" x14ac:dyDescent="0.25">
      <c r="A5" s="66" t="s">
        <v>798</v>
      </c>
      <c r="B5" s="67"/>
      <c r="D5" s="85" t="s">
        <v>799</v>
      </c>
      <c r="E5" s="37" t="s">
        <v>800</v>
      </c>
      <c r="G5" s="34">
        <v>4</v>
      </c>
      <c r="H5" s="35" t="s">
        <v>89</v>
      </c>
      <c r="J5" s="86">
        <v>3</v>
      </c>
      <c r="K5" s="87" t="s">
        <v>801</v>
      </c>
      <c r="M5" s="37" t="s">
        <v>103</v>
      </c>
      <c r="N5" s="38" t="s">
        <v>104</v>
      </c>
      <c r="O5" s="38" t="s">
        <v>105</v>
      </c>
      <c r="Q5" s="109" t="s">
        <v>615</v>
      </c>
      <c r="R5" s="42" t="s">
        <v>802</v>
      </c>
      <c r="T5" s="43" t="s">
        <v>613</v>
      </c>
      <c r="U5" s="45" t="s">
        <v>614</v>
      </c>
      <c r="W5" s="90" t="s">
        <v>803</v>
      </c>
      <c r="X5" s="91" t="s">
        <v>804</v>
      </c>
      <c r="Z5" s="92" t="s">
        <v>615</v>
      </c>
      <c r="AA5" s="38" t="s">
        <v>805</v>
      </c>
      <c r="AC5" s="93" t="s">
        <v>75</v>
      </c>
      <c r="AD5" s="87" t="s">
        <v>806</v>
      </c>
      <c r="AF5" s="93" t="s">
        <v>69</v>
      </c>
      <c r="AG5" s="87" t="s">
        <v>807</v>
      </c>
      <c r="AI5" s="93" t="s">
        <v>615</v>
      </c>
      <c r="AJ5" s="87" t="s">
        <v>808</v>
      </c>
      <c r="AL5" s="116" t="s">
        <v>615</v>
      </c>
      <c r="AM5" s="38" t="s">
        <v>809</v>
      </c>
      <c r="AO5" s="96" t="s">
        <v>615</v>
      </c>
      <c r="AP5" s="87" t="s">
        <v>810</v>
      </c>
      <c r="AU5" s="74" t="s">
        <v>617</v>
      </c>
      <c r="AV5" s="95" t="s">
        <v>811</v>
      </c>
      <c r="AX5" s="96" t="s">
        <v>75</v>
      </c>
      <c r="AY5" s="97" t="s">
        <v>812</v>
      </c>
      <c r="BA5" s="96" t="s">
        <v>75</v>
      </c>
      <c r="BB5" s="97" t="s">
        <v>806</v>
      </c>
      <c r="BD5" s="96" t="s">
        <v>69</v>
      </c>
      <c r="BE5" s="97" t="s">
        <v>813</v>
      </c>
      <c r="BG5" s="85" t="s">
        <v>615</v>
      </c>
      <c r="BH5" s="40" t="s">
        <v>814</v>
      </c>
      <c r="BJ5" s="111" t="s">
        <v>613</v>
      </c>
      <c r="BK5" s="99" t="s">
        <v>815</v>
      </c>
      <c r="BM5" s="112" t="s">
        <v>613</v>
      </c>
      <c r="BN5" s="99" t="s">
        <v>816</v>
      </c>
      <c r="BO5" s="113" t="s">
        <v>817</v>
      </c>
      <c r="BQ5" s="100">
        <v>5011</v>
      </c>
      <c r="BR5" s="114" t="s">
        <v>818</v>
      </c>
      <c r="BT5" s="95">
        <v>3</v>
      </c>
      <c r="BU5" s="95" t="s">
        <v>819</v>
      </c>
      <c r="BW5" s="108" t="s">
        <v>613</v>
      </c>
      <c r="BX5" s="106" t="s">
        <v>820</v>
      </c>
      <c r="BY5" s="107" t="s">
        <v>792</v>
      </c>
      <c r="BZ5" s="107" t="s">
        <v>621</v>
      </c>
      <c r="CB5" s="108">
        <v>3</v>
      </c>
      <c r="CC5" s="99" t="s">
        <v>821</v>
      </c>
      <c r="CE5" s="108">
        <v>3</v>
      </c>
      <c r="CF5" s="99" t="s">
        <v>822</v>
      </c>
      <c r="CH5" s="78" t="s">
        <v>823</v>
      </c>
      <c r="CI5" s="115"/>
      <c r="CK5" s="37">
        <v>9003</v>
      </c>
      <c r="CL5" s="40" t="s">
        <v>824</v>
      </c>
      <c r="CO5" s="53">
        <v>4</v>
      </c>
      <c r="CP5" s="53" t="s">
        <v>825</v>
      </c>
      <c r="CQ5" s="53">
        <v>4</v>
      </c>
    </row>
    <row r="6" spans="1:95" x14ac:dyDescent="0.25">
      <c r="A6" s="66" t="s">
        <v>826</v>
      </c>
      <c r="B6" s="67"/>
      <c r="D6" s="85" t="s">
        <v>827</v>
      </c>
      <c r="E6" s="37" t="s">
        <v>828</v>
      </c>
      <c r="G6" s="34">
        <v>6</v>
      </c>
      <c r="H6" s="35" t="s">
        <v>90</v>
      </c>
      <c r="J6" s="86">
        <v>5</v>
      </c>
      <c r="K6" s="87" t="s">
        <v>829</v>
      </c>
      <c r="M6" s="37" t="s">
        <v>106</v>
      </c>
      <c r="N6" s="38" t="s">
        <v>107</v>
      </c>
      <c r="O6" s="38" t="s">
        <v>108</v>
      </c>
      <c r="Q6" s="109" t="s">
        <v>617</v>
      </c>
      <c r="R6" s="42" t="s">
        <v>830</v>
      </c>
      <c r="T6" s="43" t="s">
        <v>615</v>
      </c>
      <c r="U6" s="45" t="s">
        <v>616</v>
      </c>
      <c r="W6" s="90" t="s">
        <v>831</v>
      </c>
      <c r="X6" s="91" t="s">
        <v>832</v>
      </c>
      <c r="Z6" s="92" t="s">
        <v>617</v>
      </c>
      <c r="AA6" s="38" t="s">
        <v>833</v>
      </c>
      <c r="AF6" s="93" t="s">
        <v>70</v>
      </c>
      <c r="AG6" s="87" t="s">
        <v>834</v>
      </c>
      <c r="AI6" s="93" t="s">
        <v>617</v>
      </c>
      <c r="AJ6" s="87" t="s">
        <v>835</v>
      </c>
      <c r="AL6" s="116" t="s">
        <v>617</v>
      </c>
      <c r="AM6" s="38" t="s">
        <v>806</v>
      </c>
      <c r="AO6" s="96" t="s">
        <v>617</v>
      </c>
      <c r="AP6" s="87" t="s">
        <v>836</v>
      </c>
      <c r="AU6" s="74" t="s">
        <v>619</v>
      </c>
      <c r="AV6" s="75" t="s">
        <v>837</v>
      </c>
      <c r="BD6" s="96" t="s">
        <v>70</v>
      </c>
      <c r="BE6" s="97" t="s">
        <v>838</v>
      </c>
      <c r="BG6" s="85" t="s">
        <v>617</v>
      </c>
      <c r="BH6" s="40" t="s">
        <v>839</v>
      </c>
      <c r="BJ6" s="111" t="s">
        <v>615</v>
      </c>
      <c r="BK6" s="99" t="s">
        <v>840</v>
      </c>
      <c r="BM6" s="112" t="s">
        <v>615</v>
      </c>
      <c r="BN6" s="99" t="s">
        <v>841</v>
      </c>
      <c r="BO6" s="113" t="s">
        <v>842</v>
      </c>
      <c r="BQ6" s="100">
        <v>5012</v>
      </c>
      <c r="BR6" s="114" t="s">
        <v>843</v>
      </c>
      <c r="BT6" s="95">
        <v>4</v>
      </c>
      <c r="BU6" s="95" t="s">
        <v>844</v>
      </c>
      <c r="BW6" s="108" t="s">
        <v>615</v>
      </c>
      <c r="BX6" s="106" t="s">
        <v>845</v>
      </c>
      <c r="BY6" s="117" t="s">
        <v>846</v>
      </c>
      <c r="BZ6" s="107">
        <v>12</v>
      </c>
      <c r="CE6" s="108">
        <v>4</v>
      </c>
      <c r="CF6" s="118" t="s">
        <v>847</v>
      </c>
      <c r="CH6" s="119" t="s">
        <v>848</v>
      </c>
      <c r="CI6" s="115" t="s">
        <v>849</v>
      </c>
      <c r="CK6" s="37">
        <v>9004</v>
      </c>
      <c r="CL6" s="40" t="s">
        <v>850</v>
      </c>
      <c r="CO6" s="53">
        <v>5</v>
      </c>
      <c r="CP6" s="53" t="s">
        <v>851</v>
      </c>
      <c r="CQ6" s="53">
        <v>5</v>
      </c>
    </row>
    <row r="7" spans="1:95" x14ac:dyDescent="0.25">
      <c r="A7" s="66" t="s">
        <v>852</v>
      </c>
      <c r="B7" s="67"/>
      <c r="D7" s="85" t="s">
        <v>853</v>
      </c>
      <c r="E7" s="37" t="s">
        <v>854</v>
      </c>
      <c r="G7" s="34">
        <v>7</v>
      </c>
      <c r="H7" s="35" t="s">
        <v>91</v>
      </c>
      <c r="J7" s="86">
        <v>7</v>
      </c>
      <c r="K7" s="120" t="s">
        <v>855</v>
      </c>
      <c r="M7" s="37" t="s">
        <v>109</v>
      </c>
      <c r="N7" s="38" t="s">
        <v>110</v>
      </c>
      <c r="O7" s="38" t="s">
        <v>111</v>
      </c>
      <c r="Q7" s="109" t="s">
        <v>619</v>
      </c>
      <c r="R7" s="42" t="s">
        <v>856</v>
      </c>
      <c r="T7" s="43" t="s">
        <v>617</v>
      </c>
      <c r="U7" s="45" t="s">
        <v>618</v>
      </c>
      <c r="W7" s="90" t="s">
        <v>857</v>
      </c>
      <c r="X7" s="91" t="s">
        <v>858</v>
      </c>
      <c r="Z7" s="92" t="s">
        <v>619</v>
      </c>
      <c r="AA7" s="38" t="s">
        <v>859</v>
      </c>
      <c r="AF7" s="93" t="s">
        <v>71</v>
      </c>
      <c r="AG7" s="87" t="s">
        <v>860</v>
      </c>
      <c r="AI7" s="93" t="s">
        <v>619</v>
      </c>
      <c r="AJ7" s="87" t="s">
        <v>861</v>
      </c>
      <c r="AO7" s="96" t="s">
        <v>619</v>
      </c>
      <c r="AP7" s="87" t="s">
        <v>862</v>
      </c>
      <c r="AU7" s="74" t="s">
        <v>621</v>
      </c>
      <c r="AV7" s="95" t="s">
        <v>863</v>
      </c>
      <c r="BD7" s="96" t="s">
        <v>75</v>
      </c>
      <c r="BE7" s="97" t="s">
        <v>806</v>
      </c>
      <c r="BG7" s="85" t="s">
        <v>619</v>
      </c>
      <c r="BH7" s="40" t="s">
        <v>864</v>
      </c>
      <c r="BJ7" s="111" t="s">
        <v>617</v>
      </c>
      <c r="BK7" s="99" t="s">
        <v>865</v>
      </c>
      <c r="BM7" s="112" t="s">
        <v>617</v>
      </c>
      <c r="BN7" s="118" t="s">
        <v>866</v>
      </c>
      <c r="BO7" s="113" t="s">
        <v>867</v>
      </c>
      <c r="BQ7" s="100">
        <v>502</v>
      </c>
      <c r="BR7" s="114" t="s">
        <v>868</v>
      </c>
      <c r="BT7" s="95">
        <v>5</v>
      </c>
      <c r="BU7" s="95" t="s">
        <v>869</v>
      </c>
      <c r="BW7" s="108" t="s">
        <v>617</v>
      </c>
      <c r="BX7" s="106" t="s">
        <v>870</v>
      </c>
      <c r="BY7" s="117" t="s">
        <v>846</v>
      </c>
      <c r="BZ7" s="107">
        <v>12</v>
      </c>
      <c r="CE7" s="108">
        <v>5</v>
      </c>
      <c r="CF7" s="118" t="s">
        <v>871</v>
      </c>
      <c r="CH7" s="119" t="s">
        <v>872</v>
      </c>
      <c r="CI7" s="115" t="s">
        <v>873</v>
      </c>
      <c r="CK7" s="37">
        <v>9005</v>
      </c>
      <c r="CL7" s="40" t="s">
        <v>874</v>
      </c>
      <c r="CO7" s="53">
        <v>6</v>
      </c>
      <c r="CP7" s="53" t="s">
        <v>875</v>
      </c>
      <c r="CQ7" s="53">
        <v>6</v>
      </c>
    </row>
    <row r="8" spans="1:95" ht="15.75" customHeight="1" x14ac:dyDescent="0.25">
      <c r="A8" s="66" t="s">
        <v>608</v>
      </c>
      <c r="B8" s="67"/>
      <c r="D8" s="85" t="s">
        <v>876</v>
      </c>
      <c r="E8" s="37" t="s">
        <v>877</v>
      </c>
      <c r="G8" s="34" t="s">
        <v>92</v>
      </c>
      <c r="H8" s="35" t="s">
        <v>93</v>
      </c>
      <c r="J8" s="86">
        <v>8</v>
      </c>
      <c r="K8" s="87" t="s">
        <v>878</v>
      </c>
      <c r="M8" s="37" t="s">
        <v>112</v>
      </c>
      <c r="N8" s="38" t="s">
        <v>113</v>
      </c>
      <c r="O8" s="38" t="s">
        <v>114</v>
      </c>
      <c r="Q8" s="109" t="s">
        <v>621</v>
      </c>
      <c r="R8" s="42" t="s">
        <v>879</v>
      </c>
      <c r="T8" s="43" t="s">
        <v>619</v>
      </c>
      <c r="U8" s="46" t="s">
        <v>620</v>
      </c>
      <c r="W8" s="90" t="s">
        <v>880</v>
      </c>
      <c r="X8" s="91" t="s">
        <v>881</v>
      </c>
      <c r="Z8" s="92" t="s">
        <v>621</v>
      </c>
      <c r="AA8" s="38" t="s">
        <v>882</v>
      </c>
      <c r="AF8" s="93" t="s">
        <v>75</v>
      </c>
      <c r="AG8" s="87" t="s">
        <v>806</v>
      </c>
      <c r="AI8" s="93" t="s">
        <v>621</v>
      </c>
      <c r="AJ8" s="87" t="s">
        <v>883</v>
      </c>
      <c r="AO8" s="96" t="s">
        <v>621</v>
      </c>
      <c r="AP8" s="87" t="s">
        <v>884</v>
      </c>
      <c r="AU8" s="74" t="s">
        <v>623</v>
      </c>
      <c r="AV8" s="75" t="s">
        <v>885</v>
      </c>
      <c r="BG8" s="85" t="s">
        <v>621</v>
      </c>
      <c r="BH8" s="40" t="s">
        <v>886</v>
      </c>
      <c r="BJ8" s="121" t="s">
        <v>619</v>
      </c>
      <c r="BK8" s="99" t="s">
        <v>887</v>
      </c>
      <c r="BM8" s="112" t="s">
        <v>619</v>
      </c>
      <c r="BN8" s="118" t="s">
        <v>888</v>
      </c>
      <c r="BO8" s="113" t="s">
        <v>889</v>
      </c>
      <c r="BQ8" s="103">
        <v>51</v>
      </c>
      <c r="BR8" s="104" t="s">
        <v>890</v>
      </c>
      <c r="BW8" s="108" t="s">
        <v>619</v>
      </c>
      <c r="BX8" s="106" t="s">
        <v>891</v>
      </c>
      <c r="BY8" s="117" t="s">
        <v>846</v>
      </c>
      <c r="BZ8" s="107">
        <v>12</v>
      </c>
      <c r="CE8" s="108">
        <v>6</v>
      </c>
      <c r="CF8" s="118" t="s">
        <v>892</v>
      </c>
      <c r="CH8" s="78" t="s">
        <v>893</v>
      </c>
      <c r="CI8" s="115" t="s">
        <v>894</v>
      </c>
      <c r="CK8" s="37">
        <v>9006</v>
      </c>
      <c r="CL8" s="40" t="s">
        <v>895</v>
      </c>
      <c r="CO8" s="53">
        <v>7</v>
      </c>
      <c r="CP8" s="53" t="s">
        <v>896</v>
      </c>
      <c r="CQ8" s="53">
        <v>7</v>
      </c>
    </row>
    <row r="9" spans="1:95" ht="17.25" customHeight="1" x14ac:dyDescent="0.25">
      <c r="A9" s="66" t="s">
        <v>705</v>
      </c>
      <c r="B9" s="67"/>
      <c r="D9" s="85" t="s">
        <v>897</v>
      </c>
      <c r="E9" s="122" t="s">
        <v>898</v>
      </c>
      <c r="J9" s="86">
        <v>9</v>
      </c>
      <c r="K9" s="87" t="s">
        <v>899</v>
      </c>
      <c r="M9" s="37" t="s">
        <v>115</v>
      </c>
      <c r="N9" s="38" t="s">
        <v>116</v>
      </c>
      <c r="O9" s="38" t="s">
        <v>117</v>
      </c>
      <c r="Q9" s="109" t="s">
        <v>623</v>
      </c>
      <c r="R9" s="42" t="s">
        <v>900</v>
      </c>
      <c r="T9" s="43" t="s">
        <v>621</v>
      </c>
      <c r="U9" s="45" t="s">
        <v>622</v>
      </c>
      <c r="W9" s="90" t="s">
        <v>901</v>
      </c>
      <c r="X9" s="91" t="s">
        <v>902</v>
      </c>
      <c r="Z9" s="92" t="s">
        <v>623</v>
      </c>
      <c r="AA9" s="38" t="s">
        <v>903</v>
      </c>
      <c r="AI9" s="93" t="s">
        <v>623</v>
      </c>
      <c r="AJ9" s="87" t="s">
        <v>890</v>
      </c>
      <c r="AO9" s="96" t="s">
        <v>623</v>
      </c>
      <c r="AP9" s="87" t="s">
        <v>904</v>
      </c>
      <c r="AU9" s="74" t="s">
        <v>625</v>
      </c>
      <c r="AV9" s="95" t="s">
        <v>905</v>
      </c>
      <c r="BG9" s="85" t="s">
        <v>623</v>
      </c>
      <c r="BH9" s="40" t="s">
        <v>906</v>
      </c>
      <c r="BJ9" s="121" t="s">
        <v>621</v>
      </c>
      <c r="BK9" s="99" t="s">
        <v>907</v>
      </c>
      <c r="BM9" s="112" t="s">
        <v>621</v>
      </c>
      <c r="BN9" s="118" t="s">
        <v>908</v>
      </c>
      <c r="BO9" s="113" t="s">
        <v>909</v>
      </c>
      <c r="BQ9" s="100">
        <v>511</v>
      </c>
      <c r="BR9" s="114" t="s">
        <v>910</v>
      </c>
      <c r="BW9" s="123" t="s">
        <v>621</v>
      </c>
      <c r="BX9" s="106" t="s">
        <v>911</v>
      </c>
      <c r="BY9" s="117" t="s">
        <v>912</v>
      </c>
      <c r="BZ9" s="107">
        <v>11</v>
      </c>
      <c r="CH9" s="119" t="s">
        <v>913</v>
      </c>
      <c r="CI9" s="115" t="s">
        <v>914</v>
      </c>
      <c r="CK9" s="37">
        <v>9007</v>
      </c>
      <c r="CL9" s="40" t="s">
        <v>915</v>
      </c>
      <c r="CO9" s="53">
        <v>8</v>
      </c>
      <c r="CP9" s="53" t="s">
        <v>916</v>
      </c>
      <c r="CQ9" s="53">
        <v>8</v>
      </c>
    </row>
    <row r="10" spans="1:95" x14ac:dyDescent="0.25">
      <c r="A10" s="66" t="s">
        <v>706</v>
      </c>
      <c r="B10" s="67"/>
      <c r="D10" s="85" t="s">
        <v>917</v>
      </c>
      <c r="E10" s="37" t="s">
        <v>918</v>
      </c>
      <c r="J10" s="86">
        <v>11</v>
      </c>
      <c r="K10" s="87" t="s">
        <v>919</v>
      </c>
      <c r="M10" s="37" t="s">
        <v>118</v>
      </c>
      <c r="N10" s="38" t="s">
        <v>119</v>
      </c>
      <c r="O10" s="38" t="s">
        <v>120</v>
      </c>
      <c r="Q10" s="109" t="s">
        <v>625</v>
      </c>
      <c r="R10" s="42" t="s">
        <v>920</v>
      </c>
      <c r="T10" s="43" t="s">
        <v>623</v>
      </c>
      <c r="U10" s="45" t="s">
        <v>624</v>
      </c>
      <c r="W10" s="90" t="s">
        <v>921</v>
      </c>
      <c r="X10" s="91" t="s">
        <v>922</v>
      </c>
      <c r="Z10" s="92" t="s">
        <v>625</v>
      </c>
      <c r="AA10" s="38" t="s">
        <v>923</v>
      </c>
      <c r="AI10" s="93" t="s">
        <v>625</v>
      </c>
      <c r="AJ10" s="87" t="s">
        <v>924</v>
      </c>
      <c r="AO10" s="96" t="s">
        <v>925</v>
      </c>
      <c r="AP10" s="87" t="s">
        <v>806</v>
      </c>
      <c r="AU10" s="74" t="s">
        <v>627</v>
      </c>
      <c r="AV10" s="75" t="s">
        <v>926</v>
      </c>
      <c r="BG10" s="85" t="s">
        <v>625</v>
      </c>
      <c r="BH10" s="40" t="s">
        <v>927</v>
      </c>
      <c r="BJ10" s="121" t="s">
        <v>623</v>
      </c>
      <c r="BK10" s="99" t="s">
        <v>928</v>
      </c>
      <c r="BM10" s="112" t="s">
        <v>623</v>
      </c>
      <c r="BN10" s="118" t="s">
        <v>929</v>
      </c>
      <c r="BO10" s="113" t="s">
        <v>930</v>
      </c>
      <c r="BQ10" s="100">
        <v>512</v>
      </c>
      <c r="BR10" s="114" t="s">
        <v>931</v>
      </c>
      <c r="BW10" s="123" t="s">
        <v>623</v>
      </c>
      <c r="BX10" s="106" t="s">
        <v>932</v>
      </c>
      <c r="BY10" s="117" t="s">
        <v>933</v>
      </c>
      <c r="BZ10" s="107">
        <v>10</v>
      </c>
      <c r="CH10" s="119" t="s">
        <v>934</v>
      </c>
      <c r="CI10" s="115" t="s">
        <v>935</v>
      </c>
      <c r="CK10" s="37">
        <v>9008</v>
      </c>
      <c r="CL10" s="40" t="s">
        <v>936</v>
      </c>
      <c r="CO10" s="53">
        <v>9</v>
      </c>
      <c r="CP10" s="53" t="s">
        <v>937</v>
      </c>
      <c r="CQ10" s="53">
        <v>9</v>
      </c>
    </row>
    <row r="11" spans="1:95" x14ac:dyDescent="0.25">
      <c r="A11" s="66" t="s">
        <v>707</v>
      </c>
      <c r="B11" s="67"/>
      <c r="D11" s="85" t="s">
        <v>938</v>
      </c>
      <c r="E11" s="37" t="s">
        <v>939</v>
      </c>
      <c r="J11" s="86">
        <v>12</v>
      </c>
      <c r="K11" s="87" t="s">
        <v>940</v>
      </c>
      <c r="M11" s="37" t="s">
        <v>121</v>
      </c>
      <c r="N11" s="38" t="s">
        <v>122</v>
      </c>
      <c r="O11" s="38" t="s">
        <v>123</v>
      </c>
      <c r="Q11" s="109" t="s">
        <v>627</v>
      </c>
      <c r="R11" s="42" t="s">
        <v>941</v>
      </c>
      <c r="T11" s="43" t="s">
        <v>625</v>
      </c>
      <c r="U11" s="45" t="s">
        <v>626</v>
      </c>
      <c r="W11" s="90" t="s">
        <v>942</v>
      </c>
      <c r="X11" s="91" t="s">
        <v>943</v>
      </c>
      <c r="Z11" s="92" t="s">
        <v>627</v>
      </c>
      <c r="AA11" s="38" t="s">
        <v>944</v>
      </c>
      <c r="AI11" s="93" t="s">
        <v>627</v>
      </c>
      <c r="AJ11" s="87" t="s">
        <v>945</v>
      </c>
      <c r="AU11" s="74" t="s">
        <v>76</v>
      </c>
      <c r="AV11" s="95" t="s">
        <v>946</v>
      </c>
      <c r="BG11" s="85" t="s">
        <v>627</v>
      </c>
      <c r="BH11" s="40" t="s">
        <v>947</v>
      </c>
      <c r="BJ11" s="121" t="s">
        <v>625</v>
      </c>
      <c r="BK11" s="99" t="s">
        <v>948</v>
      </c>
      <c r="BM11" s="112" t="s">
        <v>625</v>
      </c>
      <c r="BN11" s="124" t="s">
        <v>949</v>
      </c>
      <c r="BO11" s="113" t="s">
        <v>950</v>
      </c>
      <c r="BQ11" s="103">
        <v>52</v>
      </c>
      <c r="BR11" s="104" t="s">
        <v>951</v>
      </c>
      <c r="BW11" s="123" t="s">
        <v>625</v>
      </c>
      <c r="BX11" s="106" t="s">
        <v>952</v>
      </c>
      <c r="BY11" s="117" t="s">
        <v>933</v>
      </c>
      <c r="BZ11" s="107">
        <v>10</v>
      </c>
      <c r="CH11" s="119" t="s">
        <v>953</v>
      </c>
      <c r="CI11" s="115" t="s">
        <v>954</v>
      </c>
      <c r="CK11" s="37">
        <v>9009</v>
      </c>
      <c r="CL11" s="40" t="s">
        <v>955</v>
      </c>
      <c r="CO11" s="53">
        <v>10</v>
      </c>
      <c r="CP11" s="53" t="s">
        <v>956</v>
      </c>
      <c r="CQ11" s="53">
        <v>10</v>
      </c>
    </row>
    <row r="12" spans="1:95" x14ac:dyDescent="0.25">
      <c r="A12" s="66" t="s">
        <v>708</v>
      </c>
      <c r="B12" s="67"/>
      <c r="D12" s="85" t="s">
        <v>957</v>
      </c>
      <c r="E12" s="37" t="s">
        <v>958</v>
      </c>
      <c r="J12" s="86">
        <v>16</v>
      </c>
      <c r="K12" s="87" t="s">
        <v>959</v>
      </c>
      <c r="M12" s="37" t="s">
        <v>124</v>
      </c>
      <c r="N12" s="38" t="s">
        <v>125</v>
      </c>
      <c r="O12" s="38" t="s">
        <v>126</v>
      </c>
      <c r="Q12" s="109" t="s">
        <v>76</v>
      </c>
      <c r="R12" s="42" t="s">
        <v>960</v>
      </c>
      <c r="T12" s="43" t="s">
        <v>627</v>
      </c>
      <c r="U12" s="45" t="s">
        <v>628</v>
      </c>
      <c r="W12" s="90" t="s">
        <v>961</v>
      </c>
      <c r="X12" s="91" t="s">
        <v>962</v>
      </c>
      <c r="Z12" s="92" t="s">
        <v>76</v>
      </c>
      <c r="AA12" s="38" t="s">
        <v>963</v>
      </c>
      <c r="AI12" s="93" t="s">
        <v>76</v>
      </c>
      <c r="AJ12" s="87" t="s">
        <v>964</v>
      </c>
      <c r="AU12" s="74" t="s">
        <v>66</v>
      </c>
      <c r="AV12" s="75" t="s">
        <v>965</v>
      </c>
      <c r="BJ12" s="121" t="s">
        <v>627</v>
      </c>
      <c r="BK12" s="99" t="s">
        <v>806</v>
      </c>
      <c r="BM12" s="112" t="s">
        <v>627</v>
      </c>
      <c r="BN12" s="124" t="s">
        <v>966</v>
      </c>
      <c r="BO12" s="113" t="s">
        <v>967</v>
      </c>
      <c r="BQ12" s="100">
        <v>521</v>
      </c>
      <c r="BR12" s="114" t="s">
        <v>968</v>
      </c>
      <c r="BW12" s="123" t="s">
        <v>627</v>
      </c>
      <c r="BX12" s="106" t="s">
        <v>969</v>
      </c>
      <c r="BY12" s="117" t="s">
        <v>970</v>
      </c>
      <c r="BZ12" s="107">
        <v>21</v>
      </c>
      <c r="CH12" s="119" t="s">
        <v>971</v>
      </c>
      <c r="CI12" s="115" t="s">
        <v>972</v>
      </c>
      <c r="CK12" s="37">
        <v>9010</v>
      </c>
      <c r="CL12" s="40" t="s">
        <v>973</v>
      </c>
      <c r="CO12" s="53">
        <v>11</v>
      </c>
      <c r="CP12" s="53" t="s">
        <v>974</v>
      </c>
      <c r="CQ12" s="53">
        <v>11</v>
      </c>
    </row>
    <row r="13" spans="1:95" x14ac:dyDescent="0.25">
      <c r="A13" s="66" t="s">
        <v>709</v>
      </c>
      <c r="B13" s="67"/>
      <c r="D13" s="85" t="s">
        <v>975</v>
      </c>
      <c r="E13" s="37" t="s">
        <v>976</v>
      </c>
      <c r="J13" s="86">
        <v>18</v>
      </c>
      <c r="K13" s="87" t="s">
        <v>977</v>
      </c>
      <c r="M13" s="37" t="s">
        <v>127</v>
      </c>
      <c r="N13" s="38" t="s">
        <v>128</v>
      </c>
      <c r="O13" s="38" t="s">
        <v>129</v>
      </c>
      <c r="Q13" s="109" t="s">
        <v>66</v>
      </c>
      <c r="R13" s="42" t="s">
        <v>978</v>
      </c>
      <c r="T13" s="43" t="s">
        <v>76</v>
      </c>
      <c r="U13" s="45" t="s">
        <v>629</v>
      </c>
      <c r="W13" s="90" t="s">
        <v>979</v>
      </c>
      <c r="X13" s="91" t="s">
        <v>980</v>
      </c>
      <c r="Z13" s="92" t="s">
        <v>66</v>
      </c>
      <c r="AA13" s="38" t="s">
        <v>981</v>
      </c>
      <c r="AI13" s="93" t="s">
        <v>925</v>
      </c>
      <c r="AJ13" s="87" t="s">
        <v>982</v>
      </c>
      <c r="AU13" s="74" t="s">
        <v>4</v>
      </c>
      <c r="AV13" s="95" t="s">
        <v>983</v>
      </c>
      <c r="BM13" s="112" t="s">
        <v>76</v>
      </c>
      <c r="BN13" s="124" t="s">
        <v>984</v>
      </c>
      <c r="BO13" s="113" t="s">
        <v>985</v>
      </c>
      <c r="BQ13" s="100">
        <v>522</v>
      </c>
      <c r="BR13" s="114" t="s">
        <v>986</v>
      </c>
      <c r="BW13" s="123" t="s">
        <v>76</v>
      </c>
      <c r="BX13" s="106" t="s">
        <v>987</v>
      </c>
      <c r="BY13" s="107" t="s">
        <v>988</v>
      </c>
      <c r="BZ13" s="107">
        <v>15</v>
      </c>
      <c r="CH13" s="119" t="s">
        <v>989</v>
      </c>
      <c r="CI13" s="115" t="s">
        <v>990</v>
      </c>
      <c r="CK13" s="37">
        <v>9011</v>
      </c>
      <c r="CL13" s="40" t="s">
        <v>991</v>
      </c>
      <c r="CO13" s="53">
        <v>12</v>
      </c>
      <c r="CP13" s="53" t="s">
        <v>992</v>
      </c>
      <c r="CQ13" s="53">
        <v>12</v>
      </c>
    </row>
    <row r="14" spans="1:95" ht="15.75" customHeight="1" x14ac:dyDescent="0.25">
      <c r="A14" s="66" t="s">
        <v>710</v>
      </c>
      <c r="B14" s="67"/>
      <c r="D14" s="85" t="s">
        <v>993</v>
      </c>
      <c r="E14" s="37" t="s">
        <v>994</v>
      </c>
      <c r="J14" s="86">
        <v>22</v>
      </c>
      <c r="K14" s="87" t="s">
        <v>995</v>
      </c>
      <c r="M14" s="37" t="s">
        <v>130</v>
      </c>
      <c r="N14" s="38" t="s">
        <v>131</v>
      </c>
      <c r="O14" s="38" t="s">
        <v>132</v>
      </c>
      <c r="Q14" s="109" t="s">
        <v>4</v>
      </c>
      <c r="R14" s="42" t="s">
        <v>996</v>
      </c>
      <c r="T14" s="43" t="s">
        <v>66</v>
      </c>
      <c r="U14" s="46" t="s">
        <v>630</v>
      </c>
      <c r="W14" s="90" t="s">
        <v>997</v>
      </c>
      <c r="X14" s="91" t="s">
        <v>998</v>
      </c>
      <c r="Z14" s="92" t="s">
        <v>4</v>
      </c>
      <c r="AA14" s="38" t="s">
        <v>999</v>
      </c>
      <c r="AI14" s="125"/>
      <c r="AJ14" s="126"/>
      <c r="BM14" s="112" t="s">
        <v>66</v>
      </c>
      <c r="BN14" s="127" t="s">
        <v>1000</v>
      </c>
      <c r="BO14" s="113" t="s">
        <v>1001</v>
      </c>
      <c r="BQ14" s="100">
        <v>5221</v>
      </c>
      <c r="BR14" s="114" t="s">
        <v>1002</v>
      </c>
      <c r="BW14" s="123" t="s">
        <v>66</v>
      </c>
      <c r="BX14" s="106" t="s">
        <v>1003</v>
      </c>
      <c r="BY14" s="117" t="s">
        <v>1004</v>
      </c>
      <c r="BZ14" s="107">
        <v>18</v>
      </c>
      <c r="CH14" s="119" t="s">
        <v>1005</v>
      </c>
      <c r="CI14" s="115" t="s">
        <v>1006</v>
      </c>
      <c r="CK14" s="37">
        <v>9013</v>
      </c>
      <c r="CL14" s="40" t="s">
        <v>1007</v>
      </c>
      <c r="CO14" s="53">
        <v>13</v>
      </c>
      <c r="CP14" s="53" t="s">
        <v>1008</v>
      </c>
      <c r="CQ14" s="53">
        <v>13</v>
      </c>
    </row>
    <row r="15" spans="1:95" x14ac:dyDescent="0.25">
      <c r="A15" s="66" t="s">
        <v>711</v>
      </c>
      <c r="B15" s="67"/>
      <c r="D15" s="85" t="s">
        <v>1009</v>
      </c>
      <c r="E15" s="37" t="s">
        <v>1010</v>
      </c>
      <c r="J15" s="86">
        <v>23</v>
      </c>
      <c r="K15" s="87" t="s">
        <v>1011</v>
      </c>
      <c r="M15" s="37" t="s">
        <v>133</v>
      </c>
      <c r="N15" s="38" t="s">
        <v>134</v>
      </c>
      <c r="O15" s="38" t="s">
        <v>135</v>
      </c>
      <c r="Q15" s="109" t="s">
        <v>5</v>
      </c>
      <c r="R15" s="42" t="s">
        <v>1012</v>
      </c>
      <c r="T15" s="43" t="s">
        <v>4</v>
      </c>
      <c r="U15" s="45" t="s">
        <v>631</v>
      </c>
      <c r="W15" s="90" t="s">
        <v>1013</v>
      </c>
      <c r="X15" s="91" t="s">
        <v>1014</v>
      </c>
      <c r="Z15" s="92" t="s">
        <v>5</v>
      </c>
      <c r="AA15" s="38" t="s">
        <v>1015</v>
      </c>
      <c r="BM15" s="112" t="s">
        <v>4</v>
      </c>
      <c r="BN15" s="124" t="s">
        <v>1016</v>
      </c>
      <c r="BO15" s="113" t="s">
        <v>1017</v>
      </c>
      <c r="BQ15" s="100">
        <v>5222</v>
      </c>
      <c r="BR15" s="114" t="s">
        <v>1018</v>
      </c>
      <c r="BW15" s="123" t="s">
        <v>4</v>
      </c>
      <c r="BX15" s="106" t="s">
        <v>1019</v>
      </c>
      <c r="BY15" s="107" t="s">
        <v>1020</v>
      </c>
      <c r="BZ15" s="107">
        <v>13</v>
      </c>
      <c r="CH15" s="119" t="s">
        <v>1021</v>
      </c>
      <c r="CI15" s="115" t="s">
        <v>1022</v>
      </c>
      <c r="CK15" s="37">
        <v>9017</v>
      </c>
      <c r="CL15" s="40" t="s">
        <v>1023</v>
      </c>
      <c r="CO15" s="53">
        <v>14</v>
      </c>
      <c r="CP15" s="53" t="s">
        <v>1024</v>
      </c>
      <c r="CQ15" s="53">
        <v>14</v>
      </c>
    </row>
    <row r="16" spans="1:95" ht="15.75" customHeight="1" x14ac:dyDescent="0.25">
      <c r="A16" s="66" t="s">
        <v>712</v>
      </c>
      <c r="B16" s="67"/>
      <c r="D16" s="85" t="s">
        <v>1025</v>
      </c>
      <c r="E16" s="37" t="s">
        <v>1026</v>
      </c>
      <c r="J16" s="86">
        <v>25</v>
      </c>
      <c r="K16" s="87" t="s">
        <v>1027</v>
      </c>
      <c r="M16" s="37" t="s">
        <v>136</v>
      </c>
      <c r="N16" s="38" t="s">
        <v>137</v>
      </c>
      <c r="O16" s="38" t="s">
        <v>138</v>
      </c>
      <c r="Q16" s="109" t="s">
        <v>6</v>
      </c>
      <c r="R16" s="42" t="s">
        <v>1028</v>
      </c>
      <c r="T16" s="43" t="s">
        <v>5</v>
      </c>
      <c r="U16" s="46" t="s">
        <v>632</v>
      </c>
      <c r="W16" s="90" t="s">
        <v>1029</v>
      </c>
      <c r="X16" s="91" t="s">
        <v>1030</v>
      </c>
      <c r="Z16" s="92" t="s">
        <v>6</v>
      </c>
      <c r="AA16" s="38" t="s">
        <v>1031</v>
      </c>
      <c r="BN16" s="53" t="s">
        <v>1032</v>
      </c>
      <c r="BQ16" s="100">
        <v>5223</v>
      </c>
      <c r="BR16" s="114" t="s">
        <v>1033</v>
      </c>
      <c r="BW16" s="123" t="s">
        <v>5</v>
      </c>
      <c r="BX16" s="106" t="s">
        <v>1034</v>
      </c>
      <c r="BY16" s="107" t="s">
        <v>1020</v>
      </c>
      <c r="BZ16" s="107">
        <v>13</v>
      </c>
      <c r="CH16" s="119" t="s">
        <v>1035</v>
      </c>
      <c r="CI16" s="115" t="s">
        <v>1036</v>
      </c>
      <c r="CK16" s="37">
        <v>9019</v>
      </c>
      <c r="CL16" s="40" t="s">
        <v>1037</v>
      </c>
      <c r="CO16" s="53">
        <v>15</v>
      </c>
      <c r="CP16" s="53" t="s">
        <v>1038</v>
      </c>
      <c r="CQ16" s="53">
        <v>15</v>
      </c>
    </row>
    <row r="17" spans="1:95" ht="15.75" customHeight="1" x14ac:dyDescent="0.25">
      <c r="A17" s="66" t="s">
        <v>713</v>
      </c>
      <c r="B17" s="67"/>
      <c r="D17" s="85" t="s">
        <v>1039</v>
      </c>
      <c r="E17" s="37" t="s">
        <v>1040</v>
      </c>
      <c r="J17" s="86">
        <v>26</v>
      </c>
      <c r="K17" s="87" t="s">
        <v>1041</v>
      </c>
      <c r="M17" s="37" t="s">
        <v>139</v>
      </c>
      <c r="N17" s="38" t="s">
        <v>140</v>
      </c>
      <c r="O17" s="38" t="s">
        <v>141</v>
      </c>
      <c r="Q17" s="109" t="s">
        <v>7</v>
      </c>
      <c r="R17" s="42" t="s">
        <v>1042</v>
      </c>
      <c r="T17" s="43" t="s">
        <v>6</v>
      </c>
      <c r="U17" s="45" t="s">
        <v>633</v>
      </c>
      <c r="W17" s="90" t="s">
        <v>1043</v>
      </c>
      <c r="X17" s="91" t="s">
        <v>1044</v>
      </c>
      <c r="Z17" s="92" t="s">
        <v>7</v>
      </c>
      <c r="AA17" s="38" t="s">
        <v>1045</v>
      </c>
      <c r="BQ17" s="100">
        <v>5224</v>
      </c>
      <c r="BR17" s="114" t="s">
        <v>1046</v>
      </c>
      <c r="BW17" s="105" t="s">
        <v>6</v>
      </c>
      <c r="BX17" s="128" t="s">
        <v>1047</v>
      </c>
      <c r="BY17" s="107" t="s">
        <v>1020</v>
      </c>
      <c r="BZ17" s="107">
        <v>13</v>
      </c>
      <c r="CH17" s="78" t="s">
        <v>1048</v>
      </c>
      <c r="CI17" s="115" t="s">
        <v>1049</v>
      </c>
      <c r="CK17" s="37">
        <v>9023</v>
      </c>
      <c r="CL17" s="40" t="s">
        <v>1050</v>
      </c>
      <c r="CO17" s="53">
        <v>16</v>
      </c>
      <c r="CP17" s="53" t="s">
        <v>1051</v>
      </c>
      <c r="CQ17" s="53">
        <v>16</v>
      </c>
    </row>
    <row r="18" spans="1:95" ht="15" customHeight="1" thickBot="1" x14ac:dyDescent="0.3">
      <c r="A18" s="66" t="s">
        <v>714</v>
      </c>
      <c r="B18" s="67"/>
      <c r="D18" s="85" t="s">
        <v>1052</v>
      </c>
      <c r="E18" s="37" t="s">
        <v>1053</v>
      </c>
      <c r="J18" s="86">
        <v>29</v>
      </c>
      <c r="K18" s="87" t="s">
        <v>1054</v>
      </c>
      <c r="M18" s="37" t="s">
        <v>142</v>
      </c>
      <c r="N18" s="38" t="s">
        <v>143</v>
      </c>
      <c r="O18" s="38" t="s">
        <v>144</v>
      </c>
      <c r="Q18" s="129" t="s">
        <v>925</v>
      </c>
      <c r="R18" s="130" t="s">
        <v>1055</v>
      </c>
      <c r="T18" s="43" t="s">
        <v>7</v>
      </c>
      <c r="U18" s="46" t="s">
        <v>634</v>
      </c>
      <c r="W18" s="90" t="s">
        <v>1056</v>
      </c>
      <c r="X18" s="91" t="s">
        <v>1057</v>
      </c>
      <c r="Z18" s="92" t="s">
        <v>8</v>
      </c>
      <c r="AA18" s="38" t="s">
        <v>1058</v>
      </c>
      <c r="BQ18" s="100">
        <v>523</v>
      </c>
      <c r="BR18" s="114" t="s">
        <v>1059</v>
      </c>
      <c r="BW18" s="108" t="s">
        <v>7</v>
      </c>
      <c r="BX18" s="128" t="s">
        <v>1060</v>
      </c>
      <c r="BY18" s="107" t="s">
        <v>1020</v>
      </c>
      <c r="BZ18" s="107">
        <v>13</v>
      </c>
      <c r="CH18" s="119" t="s">
        <v>1061</v>
      </c>
      <c r="CI18" s="115" t="s">
        <v>1062</v>
      </c>
      <c r="CK18" s="37">
        <v>9026</v>
      </c>
      <c r="CL18" s="40" t="s">
        <v>1063</v>
      </c>
      <c r="CO18" s="53">
        <v>17</v>
      </c>
      <c r="CP18" s="53" t="s">
        <v>1064</v>
      </c>
      <c r="CQ18" s="53">
        <v>17</v>
      </c>
    </row>
    <row r="19" spans="1:95" ht="15" customHeight="1" x14ac:dyDescent="0.25">
      <c r="A19" s="66" t="s">
        <v>715</v>
      </c>
      <c r="B19" s="67"/>
      <c r="D19" s="85" t="s">
        <v>1065</v>
      </c>
      <c r="E19" s="37" t="s">
        <v>1066</v>
      </c>
      <c r="J19" s="86">
        <v>35</v>
      </c>
      <c r="K19" s="87" t="s">
        <v>1067</v>
      </c>
      <c r="M19" s="37" t="s">
        <v>145</v>
      </c>
      <c r="N19" s="38" t="s">
        <v>146</v>
      </c>
      <c r="O19" s="38" t="s">
        <v>147</v>
      </c>
      <c r="Q19" s="38" t="s">
        <v>1068</v>
      </c>
      <c r="R19" s="38" t="s">
        <v>1069</v>
      </c>
      <c r="T19" s="43" t="s">
        <v>8</v>
      </c>
      <c r="U19" s="46" t="s">
        <v>635</v>
      </c>
      <c r="W19" s="90" t="s">
        <v>1070</v>
      </c>
      <c r="X19" s="91" t="s">
        <v>1071</v>
      </c>
      <c r="Z19" s="92" t="s">
        <v>9</v>
      </c>
      <c r="AA19" s="38" t="s">
        <v>1072</v>
      </c>
      <c r="BQ19" s="103">
        <v>56</v>
      </c>
      <c r="BR19" s="104" t="s">
        <v>1073</v>
      </c>
      <c r="BW19" s="108" t="s">
        <v>8</v>
      </c>
      <c r="BX19" s="106" t="s">
        <v>1074</v>
      </c>
      <c r="BY19" s="107" t="s">
        <v>1020</v>
      </c>
      <c r="BZ19" s="107">
        <v>13</v>
      </c>
      <c r="CH19" s="119" t="s">
        <v>1075</v>
      </c>
      <c r="CI19" s="115" t="s">
        <v>1076</v>
      </c>
      <c r="CK19" s="37">
        <v>9027</v>
      </c>
      <c r="CL19" s="40" t="s">
        <v>1077</v>
      </c>
      <c r="CO19" s="53">
        <v>18</v>
      </c>
      <c r="CP19" s="53" t="s">
        <v>1078</v>
      </c>
      <c r="CQ19" s="53">
        <v>18</v>
      </c>
    </row>
    <row r="20" spans="1:95" ht="15" customHeight="1" thickBot="1" x14ac:dyDescent="0.3">
      <c r="A20" s="66" t="s">
        <v>716</v>
      </c>
      <c r="B20" s="131"/>
      <c r="D20" s="85" t="s">
        <v>1079</v>
      </c>
      <c r="E20" s="37" t="s">
        <v>1080</v>
      </c>
      <c r="J20" s="86">
        <v>37</v>
      </c>
      <c r="K20" s="87" t="s">
        <v>1081</v>
      </c>
      <c r="M20" s="37" t="s">
        <v>148</v>
      </c>
      <c r="N20" s="38" t="s">
        <v>149</v>
      </c>
      <c r="O20" s="38" t="s">
        <v>150</v>
      </c>
      <c r="Q20" s="38" t="s">
        <v>1082</v>
      </c>
      <c r="R20" s="38" t="s">
        <v>1083</v>
      </c>
      <c r="T20" s="43" t="s">
        <v>9</v>
      </c>
      <c r="U20" s="45" t="s">
        <v>636</v>
      </c>
      <c r="W20" s="90" t="s">
        <v>1084</v>
      </c>
      <c r="X20" s="91" t="s">
        <v>1085</v>
      </c>
      <c r="Z20" s="92" t="s">
        <v>10</v>
      </c>
      <c r="AA20" s="38" t="s">
        <v>1086</v>
      </c>
      <c r="BQ20" s="100">
        <v>561</v>
      </c>
      <c r="BR20" s="114" t="s">
        <v>1087</v>
      </c>
      <c r="BW20" s="108" t="s">
        <v>9</v>
      </c>
      <c r="BX20" s="106" t="s">
        <v>1088</v>
      </c>
      <c r="BY20" s="107" t="s">
        <v>1020</v>
      </c>
      <c r="BZ20" s="107">
        <v>13</v>
      </c>
      <c r="CH20" s="78" t="s">
        <v>1089</v>
      </c>
      <c r="CI20" s="115" t="s">
        <v>1090</v>
      </c>
      <c r="CK20" s="37">
        <v>9028</v>
      </c>
      <c r="CL20" s="40" t="s">
        <v>1091</v>
      </c>
      <c r="CO20" s="53">
        <v>19</v>
      </c>
      <c r="CP20" s="53" t="s">
        <v>1092</v>
      </c>
      <c r="CQ20" s="53">
        <v>19</v>
      </c>
    </row>
    <row r="21" spans="1:95" ht="15" customHeight="1" x14ac:dyDescent="0.25">
      <c r="A21" s="66" t="s">
        <v>1093</v>
      </c>
      <c r="D21" s="85" t="s">
        <v>1094</v>
      </c>
      <c r="E21" s="37" t="s">
        <v>1095</v>
      </c>
      <c r="J21" s="86">
        <v>38</v>
      </c>
      <c r="K21" s="87" t="s">
        <v>1096</v>
      </c>
      <c r="M21" s="37" t="s">
        <v>151</v>
      </c>
      <c r="N21" s="38" t="s">
        <v>152</v>
      </c>
      <c r="O21" s="38" t="s">
        <v>153</v>
      </c>
      <c r="Q21" s="38" t="s">
        <v>1097</v>
      </c>
      <c r="R21" s="38" t="s">
        <v>1098</v>
      </c>
      <c r="T21" s="43" t="s">
        <v>10</v>
      </c>
      <c r="U21" s="46" t="s">
        <v>637</v>
      </c>
      <c r="W21" s="90" t="s">
        <v>1099</v>
      </c>
      <c r="X21" s="91" t="s">
        <v>1100</v>
      </c>
      <c r="Z21" s="92" t="s">
        <v>11</v>
      </c>
      <c r="AA21" s="38" t="s">
        <v>1101</v>
      </c>
      <c r="BQ21" s="100">
        <v>562</v>
      </c>
      <c r="BR21" s="114" t="s">
        <v>1102</v>
      </c>
      <c r="BW21" s="108" t="s">
        <v>10</v>
      </c>
      <c r="BX21" s="106" t="s">
        <v>1103</v>
      </c>
      <c r="BY21" s="117" t="s">
        <v>1104</v>
      </c>
      <c r="BZ21" s="107">
        <v>21</v>
      </c>
      <c r="CH21" s="78" t="s">
        <v>1105</v>
      </c>
      <c r="CI21" s="115" t="s">
        <v>1106</v>
      </c>
      <c r="CK21" s="37">
        <v>9029</v>
      </c>
      <c r="CL21" s="40" t="s">
        <v>1107</v>
      </c>
      <c r="CO21" s="53">
        <v>20</v>
      </c>
      <c r="CP21" s="53" t="s">
        <v>1108</v>
      </c>
      <c r="CQ21" s="53">
        <v>20</v>
      </c>
    </row>
    <row r="22" spans="1:95" ht="15" customHeight="1" x14ac:dyDescent="0.25">
      <c r="A22" s="66" t="s">
        <v>718</v>
      </c>
      <c r="D22" s="85" t="s">
        <v>1109</v>
      </c>
      <c r="E22" s="40" t="s">
        <v>1110</v>
      </c>
      <c r="J22" s="86">
        <v>39</v>
      </c>
      <c r="K22" s="87" t="s">
        <v>1111</v>
      </c>
      <c r="M22" s="37" t="s">
        <v>154</v>
      </c>
      <c r="N22" s="38" t="s">
        <v>155</v>
      </c>
      <c r="O22" s="38" t="s">
        <v>153</v>
      </c>
      <c r="Q22" s="38" t="s">
        <v>1112</v>
      </c>
      <c r="R22" s="38" t="s">
        <v>1113</v>
      </c>
      <c r="T22" s="43" t="s">
        <v>11</v>
      </c>
      <c r="U22" s="45" t="s">
        <v>638</v>
      </c>
      <c r="W22" s="90" t="s">
        <v>1114</v>
      </c>
      <c r="X22" s="91" t="s">
        <v>1115</v>
      </c>
      <c r="Z22" s="92" t="s">
        <v>12</v>
      </c>
      <c r="AA22" s="38" t="s">
        <v>1116</v>
      </c>
      <c r="BQ22" s="100">
        <v>563</v>
      </c>
      <c r="BR22" s="114" t="s">
        <v>1117</v>
      </c>
      <c r="BW22" s="108" t="s">
        <v>11</v>
      </c>
      <c r="BX22" s="106" t="s">
        <v>1118</v>
      </c>
      <c r="BY22" s="117" t="s">
        <v>1119</v>
      </c>
      <c r="BZ22" s="107">
        <v>7</v>
      </c>
      <c r="CH22" s="78" t="s">
        <v>1120</v>
      </c>
      <c r="CI22" s="115"/>
      <c r="CK22" s="37">
        <v>9031</v>
      </c>
      <c r="CL22" s="40" t="s">
        <v>1121</v>
      </c>
      <c r="CO22" s="53">
        <v>21</v>
      </c>
      <c r="CP22" s="53" t="s">
        <v>1122</v>
      </c>
      <c r="CQ22" s="53">
        <v>21</v>
      </c>
    </row>
    <row r="23" spans="1:95" ht="15" customHeight="1" x14ac:dyDescent="0.25">
      <c r="A23" s="66" t="s">
        <v>719</v>
      </c>
      <c r="D23" s="85" t="s">
        <v>1123</v>
      </c>
      <c r="E23" s="40" t="s">
        <v>1124</v>
      </c>
      <c r="J23" s="86">
        <v>40</v>
      </c>
      <c r="K23" s="87" t="s">
        <v>1125</v>
      </c>
      <c r="M23" s="37" t="s">
        <v>156</v>
      </c>
      <c r="N23" s="38" t="s">
        <v>157</v>
      </c>
      <c r="O23" s="38" t="s">
        <v>158</v>
      </c>
      <c r="Q23" s="38" t="s">
        <v>1126</v>
      </c>
      <c r="R23" s="38" t="s">
        <v>1127</v>
      </c>
      <c r="T23" s="43" t="s">
        <v>12</v>
      </c>
      <c r="U23" s="47" t="s">
        <v>639</v>
      </c>
      <c r="W23" s="90" t="s">
        <v>1128</v>
      </c>
      <c r="X23" s="91" t="s">
        <v>1129</v>
      </c>
      <c r="Z23" s="92" t="s">
        <v>13</v>
      </c>
      <c r="AA23" s="38" t="s">
        <v>1130</v>
      </c>
      <c r="BQ23" s="100">
        <v>5631</v>
      </c>
      <c r="BR23" s="114" t="s">
        <v>1131</v>
      </c>
      <c r="BW23" s="123" t="s">
        <v>12</v>
      </c>
      <c r="BX23" s="106" t="s">
        <v>1132</v>
      </c>
      <c r="BY23" s="107" t="s">
        <v>1133</v>
      </c>
      <c r="BZ23" s="107">
        <v>11</v>
      </c>
      <c r="CH23" s="119" t="s">
        <v>872</v>
      </c>
      <c r="CI23" s="115" t="s">
        <v>1134</v>
      </c>
      <c r="CK23" s="37">
        <v>9037</v>
      </c>
      <c r="CL23" s="40" t="s">
        <v>1135</v>
      </c>
      <c r="CO23" s="53">
        <v>22</v>
      </c>
      <c r="CP23" s="53" t="s">
        <v>1136</v>
      </c>
      <c r="CQ23" s="53">
        <v>22</v>
      </c>
    </row>
    <row r="24" spans="1:95" ht="15" customHeight="1" x14ac:dyDescent="0.25">
      <c r="A24" s="66" t="s">
        <v>1137</v>
      </c>
      <c r="D24" s="85" t="s">
        <v>1138</v>
      </c>
      <c r="E24" s="37" t="s">
        <v>1139</v>
      </c>
      <c r="J24" s="86">
        <v>41</v>
      </c>
      <c r="K24" s="87" t="s">
        <v>1140</v>
      </c>
      <c r="M24" s="37" t="s">
        <v>159</v>
      </c>
      <c r="N24" s="38" t="s">
        <v>160</v>
      </c>
      <c r="O24" s="38" t="s">
        <v>161</v>
      </c>
      <c r="Q24" s="38" t="s">
        <v>1141</v>
      </c>
      <c r="R24" s="38" t="s">
        <v>1142</v>
      </c>
      <c r="T24" s="43" t="s">
        <v>13</v>
      </c>
      <c r="U24" s="45" t="s">
        <v>640</v>
      </c>
      <c r="W24" s="90" t="s">
        <v>1143</v>
      </c>
      <c r="X24" s="91" t="s">
        <v>1144</v>
      </c>
      <c r="Z24" s="92" t="s">
        <v>14</v>
      </c>
      <c r="AA24" s="38" t="s">
        <v>1145</v>
      </c>
      <c r="BQ24" s="100">
        <v>5632</v>
      </c>
      <c r="BR24" s="114" t="s">
        <v>1146</v>
      </c>
      <c r="BW24" s="123" t="s">
        <v>13</v>
      </c>
      <c r="BX24" s="106" t="s">
        <v>1147</v>
      </c>
      <c r="BY24" s="107" t="s">
        <v>1148</v>
      </c>
      <c r="BZ24" s="107">
        <v>16</v>
      </c>
      <c r="CH24" s="119" t="s">
        <v>1149</v>
      </c>
      <c r="CI24" s="115" t="s">
        <v>1150</v>
      </c>
      <c r="CK24" s="37">
        <v>9040</v>
      </c>
      <c r="CL24" s="40" t="s">
        <v>1151</v>
      </c>
      <c r="CO24" s="53">
        <v>23</v>
      </c>
      <c r="CP24" s="53" t="s">
        <v>1152</v>
      </c>
      <c r="CQ24" s="53">
        <v>23</v>
      </c>
    </row>
    <row r="25" spans="1:95" ht="15" customHeight="1" x14ac:dyDescent="0.25">
      <c r="A25" s="66" t="s">
        <v>721</v>
      </c>
      <c r="J25" s="86">
        <v>42</v>
      </c>
      <c r="K25" s="87" t="s">
        <v>1153</v>
      </c>
      <c r="M25" s="37" t="s">
        <v>162</v>
      </c>
      <c r="N25" s="38" t="s">
        <v>163</v>
      </c>
      <c r="O25" s="38" t="s">
        <v>164</v>
      </c>
      <c r="Q25" s="38" t="s">
        <v>1154</v>
      </c>
      <c r="R25" s="38" t="s">
        <v>1155</v>
      </c>
      <c r="T25" s="43" t="s">
        <v>14</v>
      </c>
      <c r="U25" s="45" t="s">
        <v>641</v>
      </c>
      <c r="W25" s="90" t="s">
        <v>1156</v>
      </c>
      <c r="X25" s="91" t="s">
        <v>1157</v>
      </c>
      <c r="Z25" s="92" t="s">
        <v>15</v>
      </c>
      <c r="AA25" s="38" t="s">
        <v>1158</v>
      </c>
      <c r="BQ25" s="100">
        <v>564</v>
      </c>
      <c r="BR25" s="114" t="s">
        <v>1159</v>
      </c>
      <c r="BW25" s="123" t="s">
        <v>14</v>
      </c>
      <c r="BX25" s="106" t="s">
        <v>1160</v>
      </c>
      <c r="BY25" s="107" t="s">
        <v>1161</v>
      </c>
      <c r="BZ25" s="107">
        <v>19</v>
      </c>
      <c r="CH25" s="78" t="s">
        <v>893</v>
      </c>
      <c r="CI25" s="115" t="s">
        <v>1162</v>
      </c>
      <c r="CK25" s="37">
        <v>9041</v>
      </c>
      <c r="CL25" s="40" t="s">
        <v>1163</v>
      </c>
    </row>
    <row r="26" spans="1:95" ht="15" customHeight="1" x14ac:dyDescent="0.25">
      <c r="A26" s="66" t="s">
        <v>722</v>
      </c>
      <c r="J26" s="86">
        <v>43</v>
      </c>
      <c r="K26" s="87" t="s">
        <v>1164</v>
      </c>
      <c r="M26" s="37" t="s">
        <v>165</v>
      </c>
      <c r="N26" s="38" t="s">
        <v>166</v>
      </c>
      <c r="O26" s="38" t="s">
        <v>167</v>
      </c>
      <c r="Q26" s="38" t="s">
        <v>1165</v>
      </c>
      <c r="R26" s="38" t="s">
        <v>1166</v>
      </c>
      <c r="T26" s="43" t="s">
        <v>15</v>
      </c>
      <c r="U26" s="45" t="s">
        <v>642</v>
      </c>
      <c r="W26" s="90" t="s">
        <v>1167</v>
      </c>
      <c r="X26" s="91" t="s">
        <v>1168</v>
      </c>
      <c r="Z26" s="92" t="s">
        <v>16</v>
      </c>
      <c r="AA26" s="38" t="s">
        <v>1169</v>
      </c>
      <c r="BQ26" s="100">
        <v>5641</v>
      </c>
      <c r="BR26" s="114" t="s">
        <v>1131</v>
      </c>
      <c r="BW26" s="123" t="s">
        <v>15</v>
      </c>
      <c r="BX26" s="106" t="s">
        <v>1170</v>
      </c>
      <c r="BY26" s="107" t="s">
        <v>1171</v>
      </c>
      <c r="BZ26" s="107">
        <v>7</v>
      </c>
      <c r="CH26" s="119" t="s">
        <v>1172</v>
      </c>
      <c r="CI26" s="115" t="s">
        <v>1173</v>
      </c>
      <c r="CK26" s="37">
        <v>9043</v>
      </c>
      <c r="CL26" s="40" t="s">
        <v>1174</v>
      </c>
    </row>
    <row r="27" spans="1:95" ht="15" customHeight="1" x14ac:dyDescent="0.25">
      <c r="A27" s="66" t="s">
        <v>723</v>
      </c>
      <c r="J27" s="86">
        <v>44</v>
      </c>
      <c r="K27" s="87" t="s">
        <v>1175</v>
      </c>
      <c r="M27" s="37" t="s">
        <v>168</v>
      </c>
      <c r="N27" s="38" t="s">
        <v>169</v>
      </c>
      <c r="O27" s="38" t="s">
        <v>170</v>
      </c>
      <c r="Q27" s="38" t="s">
        <v>1176</v>
      </c>
      <c r="R27" s="38" t="s">
        <v>1177</v>
      </c>
      <c r="T27" s="43" t="s">
        <v>16</v>
      </c>
      <c r="U27" s="45" t="s">
        <v>643</v>
      </c>
      <c r="W27" s="90" t="s">
        <v>1178</v>
      </c>
      <c r="X27" s="91" t="s">
        <v>1179</v>
      </c>
      <c r="Z27" s="92" t="s">
        <v>17</v>
      </c>
      <c r="AA27" s="38" t="s">
        <v>1180</v>
      </c>
      <c r="BQ27" s="100">
        <v>5642</v>
      </c>
      <c r="BR27" s="114" t="s">
        <v>1146</v>
      </c>
      <c r="BW27" s="123" t="s">
        <v>16</v>
      </c>
      <c r="BX27" s="106" t="s">
        <v>1181</v>
      </c>
      <c r="BY27" s="107" t="s">
        <v>1171</v>
      </c>
      <c r="BZ27" s="107">
        <v>7</v>
      </c>
      <c r="CH27" s="119" t="s">
        <v>1182</v>
      </c>
      <c r="CI27" s="115" t="s">
        <v>1183</v>
      </c>
      <c r="CK27" s="37">
        <v>9047</v>
      </c>
      <c r="CL27" s="40" t="s">
        <v>1184</v>
      </c>
    </row>
    <row r="28" spans="1:95" ht="15" customHeight="1" x14ac:dyDescent="0.25">
      <c r="A28" s="66" t="s">
        <v>724</v>
      </c>
      <c r="J28" s="86">
        <v>45</v>
      </c>
      <c r="K28" s="87" t="s">
        <v>1185</v>
      </c>
      <c r="M28" s="37" t="s">
        <v>171</v>
      </c>
      <c r="N28" s="38" t="s">
        <v>172</v>
      </c>
      <c r="O28" s="38" t="s">
        <v>173</v>
      </c>
      <c r="Q28" s="38" t="s">
        <v>1186</v>
      </c>
      <c r="R28" s="38" t="s">
        <v>1187</v>
      </c>
      <c r="T28" s="43" t="s">
        <v>17</v>
      </c>
      <c r="U28" s="45" t="s">
        <v>644</v>
      </c>
      <c r="W28" s="90" t="s">
        <v>1188</v>
      </c>
      <c r="X28" s="91" t="s">
        <v>1189</v>
      </c>
      <c r="Z28" s="92" t="s">
        <v>18</v>
      </c>
      <c r="AA28" s="38" t="s">
        <v>1190</v>
      </c>
      <c r="BQ28" s="103">
        <v>57</v>
      </c>
      <c r="BR28" s="104" t="s">
        <v>1191</v>
      </c>
      <c r="BW28" s="123" t="s">
        <v>17</v>
      </c>
      <c r="BX28" s="106" t="s">
        <v>1192</v>
      </c>
      <c r="BY28" s="107" t="s">
        <v>1171</v>
      </c>
      <c r="BZ28" s="107">
        <v>7</v>
      </c>
      <c r="CH28" s="119" t="s">
        <v>953</v>
      </c>
      <c r="CI28" s="115" t="s">
        <v>1193</v>
      </c>
      <c r="CK28" s="37">
        <v>9053</v>
      </c>
      <c r="CL28" s="40" t="s">
        <v>1194</v>
      </c>
    </row>
    <row r="29" spans="1:95" ht="15" customHeight="1" x14ac:dyDescent="0.25">
      <c r="A29" s="66" t="s">
        <v>725</v>
      </c>
      <c r="J29" s="86">
        <v>46</v>
      </c>
      <c r="K29" s="87" t="s">
        <v>1195</v>
      </c>
      <c r="M29" s="37" t="s">
        <v>174</v>
      </c>
      <c r="N29" s="38" t="s">
        <v>175</v>
      </c>
      <c r="O29" s="38" t="s">
        <v>176</v>
      </c>
      <c r="Q29" s="38" t="s">
        <v>1196</v>
      </c>
      <c r="R29" s="38" t="s">
        <v>1197</v>
      </c>
      <c r="T29" s="43" t="s">
        <v>18</v>
      </c>
      <c r="U29" s="45" t="s">
        <v>645</v>
      </c>
      <c r="W29" s="90" t="s">
        <v>1198</v>
      </c>
      <c r="X29" s="91" t="s">
        <v>1199</v>
      </c>
      <c r="Z29" s="92" t="s">
        <v>19</v>
      </c>
      <c r="AA29" s="38" t="s">
        <v>1200</v>
      </c>
      <c r="BQ29" s="100">
        <v>571</v>
      </c>
      <c r="BR29" s="114" t="s">
        <v>1201</v>
      </c>
      <c r="BW29" s="123" t="s">
        <v>18</v>
      </c>
      <c r="BX29" s="106" t="s">
        <v>1202</v>
      </c>
      <c r="BY29" s="107" t="s">
        <v>1171</v>
      </c>
      <c r="BZ29" s="107">
        <v>7</v>
      </c>
      <c r="CH29" s="119" t="s">
        <v>971</v>
      </c>
      <c r="CI29" s="115" t="s">
        <v>1203</v>
      </c>
      <c r="CK29" s="37">
        <v>9059</v>
      </c>
      <c r="CL29" s="40" t="s">
        <v>1204</v>
      </c>
    </row>
    <row r="30" spans="1:95" ht="15" customHeight="1" x14ac:dyDescent="0.25">
      <c r="J30" s="132">
        <v>47</v>
      </c>
      <c r="K30" s="38" t="s">
        <v>1205</v>
      </c>
      <c r="M30" s="37" t="s">
        <v>177</v>
      </c>
      <c r="N30" s="38" t="s">
        <v>178</v>
      </c>
      <c r="O30" s="38" t="s">
        <v>179</v>
      </c>
      <c r="Q30" s="38" t="s">
        <v>1206</v>
      </c>
      <c r="R30" s="38" t="s">
        <v>1207</v>
      </c>
      <c r="T30" s="43" t="s">
        <v>19</v>
      </c>
      <c r="U30" s="45" t="s">
        <v>646</v>
      </c>
      <c r="W30" s="133" t="s">
        <v>1208</v>
      </c>
      <c r="X30" s="134" t="s">
        <v>1209</v>
      </c>
      <c r="Z30" s="92" t="s">
        <v>20</v>
      </c>
      <c r="AA30" s="38" t="s">
        <v>1210</v>
      </c>
      <c r="BQ30" s="100">
        <v>5711</v>
      </c>
      <c r="BR30" s="114" t="s">
        <v>1211</v>
      </c>
      <c r="BW30" s="123" t="s">
        <v>19</v>
      </c>
      <c r="BX30" s="106" t="s">
        <v>1212</v>
      </c>
      <c r="BY30" s="107" t="s">
        <v>1213</v>
      </c>
      <c r="BZ30" s="107">
        <v>13</v>
      </c>
      <c r="CH30" s="119" t="s">
        <v>1005</v>
      </c>
      <c r="CI30" s="115" t="s">
        <v>1214</v>
      </c>
      <c r="CK30" s="37">
        <v>9063</v>
      </c>
      <c r="CL30" s="40" t="s">
        <v>1215</v>
      </c>
    </row>
    <row r="31" spans="1:95" ht="15" customHeight="1" x14ac:dyDescent="0.25">
      <c r="J31" s="132">
        <v>48</v>
      </c>
      <c r="K31" s="38" t="s">
        <v>1216</v>
      </c>
      <c r="M31" s="37" t="s">
        <v>180</v>
      </c>
      <c r="N31" s="38" t="s">
        <v>181</v>
      </c>
      <c r="O31" s="38" t="s">
        <v>182</v>
      </c>
      <c r="Q31" s="38" t="s">
        <v>1217</v>
      </c>
      <c r="R31" s="38" t="s">
        <v>1218</v>
      </c>
      <c r="T31" s="43" t="s">
        <v>20</v>
      </c>
      <c r="U31" s="46" t="s">
        <v>647</v>
      </c>
      <c r="W31" s="133" t="s">
        <v>1219</v>
      </c>
      <c r="X31" s="134" t="s">
        <v>1220</v>
      </c>
      <c r="Z31" s="92" t="s">
        <v>21</v>
      </c>
      <c r="AA31" s="38" t="s">
        <v>1221</v>
      </c>
      <c r="BQ31" s="100">
        <v>5712</v>
      </c>
      <c r="BR31" s="114" t="s">
        <v>1222</v>
      </c>
      <c r="BW31" s="105" t="s">
        <v>20</v>
      </c>
      <c r="BX31" s="106" t="s">
        <v>1223</v>
      </c>
      <c r="BY31" s="107" t="s">
        <v>1213</v>
      </c>
      <c r="BZ31" s="107">
        <v>13</v>
      </c>
      <c r="CH31" s="119" t="s">
        <v>1224</v>
      </c>
      <c r="CI31" s="115" t="s">
        <v>1225</v>
      </c>
      <c r="CK31" s="37">
        <v>9069</v>
      </c>
      <c r="CL31" s="40" t="s">
        <v>1226</v>
      </c>
    </row>
    <row r="32" spans="1:95" ht="15" customHeight="1" x14ac:dyDescent="0.25">
      <c r="J32" s="132">
        <v>49</v>
      </c>
      <c r="K32" s="38" t="s">
        <v>1227</v>
      </c>
      <c r="M32" s="37" t="s">
        <v>183</v>
      </c>
      <c r="N32" s="38" t="s">
        <v>184</v>
      </c>
      <c r="O32" s="38" t="s">
        <v>182</v>
      </c>
      <c r="Q32" s="38" t="s">
        <v>1228</v>
      </c>
      <c r="R32" s="38" t="s">
        <v>1229</v>
      </c>
      <c r="T32" s="43" t="s">
        <v>21</v>
      </c>
      <c r="U32" s="45" t="s">
        <v>648</v>
      </c>
      <c r="W32" s="133" t="s">
        <v>1230</v>
      </c>
      <c r="X32" s="134" t="s">
        <v>1231</v>
      </c>
      <c r="Z32" s="92" t="s">
        <v>22</v>
      </c>
      <c r="AA32" s="38" t="s">
        <v>1232</v>
      </c>
      <c r="BQ32" s="100">
        <v>5713</v>
      </c>
      <c r="BR32" s="114" t="s">
        <v>1233</v>
      </c>
      <c r="BW32" s="108" t="s">
        <v>21</v>
      </c>
      <c r="BX32" s="106" t="s">
        <v>1234</v>
      </c>
      <c r="BY32" s="107" t="s">
        <v>1235</v>
      </c>
      <c r="BZ32" s="107">
        <v>10</v>
      </c>
      <c r="CH32" s="119" t="s">
        <v>1236</v>
      </c>
      <c r="CI32" s="115" t="s">
        <v>1237</v>
      </c>
      <c r="CK32" s="37">
        <v>9072</v>
      </c>
      <c r="CL32" s="40" t="s">
        <v>1238</v>
      </c>
    </row>
    <row r="33" spans="10:90" ht="15" customHeight="1" x14ac:dyDescent="0.25">
      <c r="J33" s="132">
        <v>50</v>
      </c>
      <c r="K33" s="38" t="s">
        <v>1239</v>
      </c>
      <c r="M33" s="37" t="s">
        <v>185</v>
      </c>
      <c r="N33" s="38" t="s">
        <v>186</v>
      </c>
      <c r="O33" s="38" t="s">
        <v>182</v>
      </c>
      <c r="Q33" s="38" t="s">
        <v>1240</v>
      </c>
      <c r="R33" s="38" t="s">
        <v>1241</v>
      </c>
      <c r="T33" s="43" t="s">
        <v>22</v>
      </c>
      <c r="U33" s="45" t="s">
        <v>649</v>
      </c>
      <c r="Z33" s="92" t="s">
        <v>77</v>
      </c>
      <c r="AA33" s="38" t="s">
        <v>1242</v>
      </c>
      <c r="BQ33" s="100">
        <v>572</v>
      </c>
      <c r="BR33" s="114" t="s">
        <v>1243</v>
      </c>
      <c r="BW33" s="108" t="s">
        <v>22</v>
      </c>
      <c r="BX33" s="106" t="s">
        <v>1244</v>
      </c>
      <c r="BY33" s="107" t="s">
        <v>1245</v>
      </c>
      <c r="BZ33" s="107" t="s">
        <v>1246</v>
      </c>
      <c r="CH33" s="119" t="s">
        <v>1247</v>
      </c>
      <c r="CI33" s="115" t="s">
        <v>1248</v>
      </c>
      <c r="CK33" s="37">
        <v>9074</v>
      </c>
      <c r="CL33" s="40" t="s">
        <v>1249</v>
      </c>
    </row>
    <row r="34" spans="10:90" ht="15" customHeight="1" x14ac:dyDescent="0.25">
      <c r="J34" s="132">
        <v>51</v>
      </c>
      <c r="K34" s="38" t="s">
        <v>1250</v>
      </c>
      <c r="M34" s="37" t="s">
        <v>187</v>
      </c>
      <c r="N34" s="38" t="s">
        <v>188</v>
      </c>
      <c r="O34" s="38" t="s">
        <v>189</v>
      </c>
      <c r="Q34" s="38" t="s">
        <v>1251</v>
      </c>
      <c r="R34" s="38" t="s">
        <v>1252</v>
      </c>
      <c r="T34" s="43" t="s">
        <v>77</v>
      </c>
      <c r="U34" s="45" t="s">
        <v>650</v>
      </c>
      <c r="Z34" s="92" t="s">
        <v>78</v>
      </c>
      <c r="AA34" s="38" t="s">
        <v>1253</v>
      </c>
      <c r="BQ34" s="100">
        <v>573</v>
      </c>
      <c r="BR34" s="114" t="s">
        <v>1254</v>
      </c>
      <c r="BW34" s="108" t="s">
        <v>77</v>
      </c>
      <c r="BX34" s="106" t="s">
        <v>1255</v>
      </c>
      <c r="BY34" s="107" t="s">
        <v>1256</v>
      </c>
      <c r="BZ34" s="107">
        <v>8</v>
      </c>
      <c r="CH34" s="119" t="s">
        <v>1257</v>
      </c>
      <c r="CI34" s="115" t="s">
        <v>1258</v>
      </c>
      <c r="CK34" s="37">
        <v>9077</v>
      </c>
      <c r="CL34" s="40" t="s">
        <v>1259</v>
      </c>
    </row>
    <row r="35" spans="10:90" ht="15" customHeight="1" x14ac:dyDescent="0.25">
      <c r="J35" s="132">
        <v>53</v>
      </c>
      <c r="K35" s="38" t="s">
        <v>1260</v>
      </c>
      <c r="M35" s="37" t="s">
        <v>190</v>
      </c>
      <c r="N35" s="38" t="s">
        <v>191</v>
      </c>
      <c r="O35" s="38" t="s">
        <v>189</v>
      </c>
      <c r="Q35" s="38" t="s">
        <v>1261</v>
      </c>
      <c r="R35" s="38" t="s">
        <v>1262</v>
      </c>
      <c r="T35" s="43" t="s">
        <v>78</v>
      </c>
      <c r="U35" s="45" t="s">
        <v>651</v>
      </c>
      <c r="Z35" s="92" t="s">
        <v>79</v>
      </c>
      <c r="AA35" s="38" t="s">
        <v>1263</v>
      </c>
      <c r="BQ35" s="103">
        <v>58</v>
      </c>
      <c r="BR35" s="104" t="s">
        <v>1264</v>
      </c>
      <c r="BW35" s="108" t="s">
        <v>78</v>
      </c>
      <c r="BX35" s="106" t="s">
        <v>1265</v>
      </c>
      <c r="BY35" s="107" t="s">
        <v>1266</v>
      </c>
      <c r="BZ35" s="107">
        <v>8</v>
      </c>
      <c r="CH35" s="119" t="s">
        <v>1267</v>
      </c>
      <c r="CI35" s="115" t="s">
        <v>1268</v>
      </c>
      <c r="CK35" s="37">
        <v>9080</v>
      </c>
      <c r="CL35" s="40" t="s">
        <v>1269</v>
      </c>
    </row>
    <row r="36" spans="10:90" ht="15" customHeight="1" x14ac:dyDescent="0.25">
      <c r="J36" s="132">
        <v>54</v>
      </c>
      <c r="K36" s="38" t="s">
        <v>1270</v>
      </c>
      <c r="M36" s="37" t="s">
        <v>192</v>
      </c>
      <c r="N36" s="38" t="s">
        <v>193</v>
      </c>
      <c r="O36" s="38" t="s">
        <v>194</v>
      </c>
      <c r="Q36" s="38" t="s">
        <v>1271</v>
      </c>
      <c r="R36" s="38" t="s">
        <v>1272</v>
      </c>
      <c r="T36" s="43" t="s">
        <v>79</v>
      </c>
      <c r="U36" s="45" t="s">
        <v>652</v>
      </c>
      <c r="Z36" s="92" t="s">
        <v>23</v>
      </c>
      <c r="AA36" s="38" t="s">
        <v>1273</v>
      </c>
      <c r="BQ36" s="100">
        <v>581</v>
      </c>
      <c r="BR36" s="114" t="s">
        <v>1274</v>
      </c>
      <c r="BW36" s="108" t="s">
        <v>79</v>
      </c>
      <c r="BX36" s="106" t="s">
        <v>1275</v>
      </c>
      <c r="BY36" s="107" t="s">
        <v>1276</v>
      </c>
      <c r="BZ36" s="107">
        <v>8</v>
      </c>
      <c r="CH36" s="119" t="s">
        <v>1035</v>
      </c>
      <c r="CI36" s="115" t="s">
        <v>1277</v>
      </c>
      <c r="CK36" s="37">
        <v>9081</v>
      </c>
      <c r="CL36" s="40" t="s">
        <v>1278</v>
      </c>
    </row>
    <row r="37" spans="10:90" ht="15" customHeight="1" x14ac:dyDescent="0.25">
      <c r="J37" s="132">
        <v>55</v>
      </c>
      <c r="K37" s="38" t="s">
        <v>1279</v>
      </c>
      <c r="M37" s="37" t="s">
        <v>195</v>
      </c>
      <c r="N37" s="38" t="s">
        <v>196</v>
      </c>
      <c r="O37" s="38" t="s">
        <v>197</v>
      </c>
      <c r="Q37" s="38" t="s">
        <v>1280</v>
      </c>
      <c r="R37" s="38" t="s">
        <v>1281</v>
      </c>
      <c r="T37" s="43" t="s">
        <v>23</v>
      </c>
      <c r="U37" s="45" t="s">
        <v>653</v>
      </c>
      <c r="Z37" s="92" t="s">
        <v>24</v>
      </c>
      <c r="AA37" s="38" t="s">
        <v>1282</v>
      </c>
      <c r="BQ37" s="100">
        <v>582</v>
      </c>
      <c r="BR37" s="114" t="s">
        <v>1283</v>
      </c>
      <c r="BW37" s="123" t="s">
        <v>23</v>
      </c>
      <c r="BX37" s="106" t="s">
        <v>1284</v>
      </c>
      <c r="BY37" s="107" t="s">
        <v>1276</v>
      </c>
      <c r="BZ37" s="107">
        <v>8</v>
      </c>
      <c r="CH37" s="78" t="s">
        <v>1285</v>
      </c>
      <c r="CI37" s="115" t="s">
        <v>1286</v>
      </c>
      <c r="CK37" s="37">
        <v>9083</v>
      </c>
      <c r="CL37" s="40" t="s">
        <v>1287</v>
      </c>
    </row>
    <row r="38" spans="10:90" ht="15" customHeight="1" x14ac:dyDescent="0.25">
      <c r="J38" s="132">
        <v>56</v>
      </c>
      <c r="K38" s="38" t="s">
        <v>1288</v>
      </c>
      <c r="M38" s="37" t="s">
        <v>198</v>
      </c>
      <c r="N38" s="38" t="s">
        <v>199</v>
      </c>
      <c r="O38" s="38" t="s">
        <v>197</v>
      </c>
      <c r="Q38" s="38" t="s">
        <v>1289</v>
      </c>
      <c r="R38" s="38" t="s">
        <v>1290</v>
      </c>
      <c r="T38" s="43" t="s">
        <v>24</v>
      </c>
      <c r="U38" s="45" t="s">
        <v>654</v>
      </c>
      <c r="Z38" s="92" t="s">
        <v>25</v>
      </c>
      <c r="AA38" s="38" t="s">
        <v>1291</v>
      </c>
      <c r="BQ38" s="100">
        <v>583</v>
      </c>
      <c r="BR38" s="114" t="s">
        <v>1292</v>
      </c>
      <c r="BW38" s="123" t="s">
        <v>24</v>
      </c>
      <c r="BX38" s="106" t="s">
        <v>1293</v>
      </c>
      <c r="BY38" s="107" t="s">
        <v>1276</v>
      </c>
      <c r="BZ38" s="107">
        <v>8</v>
      </c>
      <c r="CH38" s="78" t="s">
        <v>1294</v>
      </c>
      <c r="CI38" s="115" t="s">
        <v>1295</v>
      </c>
      <c r="CK38" s="37">
        <v>9087</v>
      </c>
      <c r="CL38" s="40" t="s">
        <v>1296</v>
      </c>
    </row>
    <row r="39" spans="10:90" ht="15" customHeight="1" x14ac:dyDescent="0.25">
      <c r="J39" s="132">
        <v>58</v>
      </c>
      <c r="K39" s="38" t="s">
        <v>1297</v>
      </c>
      <c r="M39" s="37" t="s">
        <v>200</v>
      </c>
      <c r="N39" s="38" t="s">
        <v>201</v>
      </c>
      <c r="O39" s="38" t="s">
        <v>202</v>
      </c>
      <c r="Q39" s="38" t="s">
        <v>1298</v>
      </c>
      <c r="R39" s="38" t="s">
        <v>1299</v>
      </c>
      <c r="T39" s="43" t="s">
        <v>25</v>
      </c>
      <c r="U39" s="45" t="s">
        <v>655</v>
      </c>
      <c r="Z39" s="92" t="s">
        <v>26</v>
      </c>
      <c r="AA39" s="38" t="s">
        <v>1300</v>
      </c>
      <c r="BQ39" s="100">
        <v>584</v>
      </c>
      <c r="BR39" s="114" t="s">
        <v>1301</v>
      </c>
      <c r="BW39" s="123" t="s">
        <v>25</v>
      </c>
      <c r="BX39" s="106" t="s">
        <v>1302</v>
      </c>
      <c r="BY39" s="107" t="s">
        <v>1276</v>
      </c>
      <c r="BZ39" s="107">
        <v>24</v>
      </c>
      <c r="CH39" s="78" t="s">
        <v>1303</v>
      </c>
      <c r="CI39" s="115"/>
      <c r="CK39" s="37">
        <v>9088</v>
      </c>
      <c r="CL39" s="40" t="s">
        <v>1304</v>
      </c>
    </row>
    <row r="40" spans="10:90" ht="15" customHeight="1" x14ac:dyDescent="0.25">
      <c r="J40" s="132">
        <v>99</v>
      </c>
      <c r="K40" s="38" t="s">
        <v>806</v>
      </c>
      <c r="M40" s="37" t="s">
        <v>203</v>
      </c>
      <c r="N40" s="38" t="s">
        <v>204</v>
      </c>
      <c r="O40" s="38" t="s">
        <v>205</v>
      </c>
      <c r="Q40" s="38" t="s">
        <v>1305</v>
      </c>
      <c r="R40" s="38" t="s">
        <v>1306</v>
      </c>
      <c r="T40" s="43" t="s">
        <v>26</v>
      </c>
      <c r="U40" s="48" t="s">
        <v>656</v>
      </c>
      <c r="Z40" s="92" t="s">
        <v>27</v>
      </c>
      <c r="AA40" s="38" t="s">
        <v>1307</v>
      </c>
      <c r="BQ40" s="100">
        <v>585</v>
      </c>
      <c r="BR40" s="114" t="s">
        <v>1308</v>
      </c>
      <c r="BW40" s="123" t="s">
        <v>26</v>
      </c>
      <c r="BX40" s="106" t="s">
        <v>1309</v>
      </c>
      <c r="BY40" s="107" t="s">
        <v>1310</v>
      </c>
      <c r="BZ40" s="107" t="s">
        <v>1246</v>
      </c>
      <c r="CH40" s="78" t="s">
        <v>1311</v>
      </c>
      <c r="CI40" s="115"/>
      <c r="CK40" s="37">
        <v>9090</v>
      </c>
      <c r="CL40" s="40" t="s">
        <v>1312</v>
      </c>
    </row>
    <row r="41" spans="10:90" ht="15" customHeight="1" x14ac:dyDescent="0.25">
      <c r="M41" s="37" t="s">
        <v>206</v>
      </c>
      <c r="N41" s="38" t="s">
        <v>207</v>
      </c>
      <c r="O41" s="38" t="s">
        <v>205</v>
      </c>
      <c r="Q41" s="38" t="s">
        <v>1313</v>
      </c>
      <c r="R41" s="38" t="s">
        <v>1314</v>
      </c>
      <c r="T41" s="43" t="s">
        <v>29</v>
      </c>
      <c r="U41" s="47" t="s">
        <v>657</v>
      </c>
      <c r="Z41" s="92" t="s">
        <v>693</v>
      </c>
      <c r="AA41" s="38" t="s">
        <v>1315</v>
      </c>
      <c r="BQ41" s="100">
        <v>589</v>
      </c>
      <c r="BR41" s="114" t="s">
        <v>1316</v>
      </c>
      <c r="BW41" s="123" t="s">
        <v>27</v>
      </c>
      <c r="BX41" s="106" t="s">
        <v>1317</v>
      </c>
      <c r="BY41" s="107" t="s">
        <v>1318</v>
      </c>
      <c r="BZ41" s="107" t="s">
        <v>1246</v>
      </c>
      <c r="CH41" s="119" t="s">
        <v>1319</v>
      </c>
      <c r="CI41" s="115" t="s">
        <v>1320</v>
      </c>
      <c r="CK41" s="37">
        <v>9091</v>
      </c>
      <c r="CL41" s="40" t="s">
        <v>1321</v>
      </c>
    </row>
    <row r="42" spans="10:90" ht="15" customHeight="1" x14ac:dyDescent="0.25">
      <c r="M42" s="37" t="s">
        <v>208</v>
      </c>
      <c r="N42" s="38" t="s">
        <v>209</v>
      </c>
      <c r="O42" s="38" t="s">
        <v>210</v>
      </c>
      <c r="Q42" s="38" t="s">
        <v>1322</v>
      </c>
      <c r="R42" s="38" t="s">
        <v>1323</v>
      </c>
      <c r="T42" s="43" t="s">
        <v>30</v>
      </c>
      <c r="U42" s="47" t="s">
        <v>658</v>
      </c>
      <c r="Z42" s="92" t="s">
        <v>1324</v>
      </c>
      <c r="AA42" s="38" t="s">
        <v>1325</v>
      </c>
      <c r="BQ42" s="103">
        <v>59</v>
      </c>
      <c r="BR42" s="104" t="s">
        <v>1326</v>
      </c>
      <c r="BW42" s="123" t="s">
        <v>28</v>
      </c>
      <c r="BX42" s="106" t="s">
        <v>1327</v>
      </c>
      <c r="BY42" s="107" t="s">
        <v>1328</v>
      </c>
      <c r="BZ42" s="107" t="s">
        <v>1246</v>
      </c>
      <c r="CH42" s="78" t="s">
        <v>1329</v>
      </c>
      <c r="CI42" s="115" t="s">
        <v>1330</v>
      </c>
      <c r="CK42" s="37">
        <v>9093</v>
      </c>
      <c r="CL42" s="40" t="s">
        <v>1331</v>
      </c>
    </row>
    <row r="43" spans="10:90" ht="15" customHeight="1" x14ac:dyDescent="0.25">
      <c r="M43" s="37" t="s">
        <v>211</v>
      </c>
      <c r="N43" s="38" t="s">
        <v>212</v>
      </c>
      <c r="O43" s="38" t="s">
        <v>213</v>
      </c>
      <c r="Q43" s="38" t="s">
        <v>1332</v>
      </c>
      <c r="R43" s="38" t="s">
        <v>1333</v>
      </c>
      <c r="T43" s="43" t="s">
        <v>659</v>
      </c>
      <c r="U43" s="46" t="s">
        <v>660</v>
      </c>
      <c r="Z43" s="92" t="s">
        <v>1334</v>
      </c>
      <c r="AA43" s="38" t="s">
        <v>1335</v>
      </c>
      <c r="BQ43" s="100">
        <v>591</v>
      </c>
      <c r="BR43" s="114" t="s">
        <v>1336</v>
      </c>
      <c r="BW43" s="123" t="s">
        <v>29</v>
      </c>
      <c r="BX43" s="106" t="s">
        <v>1337</v>
      </c>
      <c r="BY43" s="107" t="s">
        <v>1338</v>
      </c>
      <c r="BZ43" s="107">
        <v>8</v>
      </c>
      <c r="CH43" s="119" t="s">
        <v>1339</v>
      </c>
      <c r="CI43" s="115" t="s">
        <v>1340</v>
      </c>
      <c r="CK43" s="37">
        <v>9097</v>
      </c>
      <c r="CL43" s="40" t="s">
        <v>1341</v>
      </c>
    </row>
    <row r="44" spans="10:90" ht="15" customHeight="1" x14ac:dyDescent="0.25">
      <c r="M44" s="37" t="s">
        <v>214</v>
      </c>
      <c r="N44" s="38" t="s">
        <v>215</v>
      </c>
      <c r="O44" s="38" t="s">
        <v>216</v>
      </c>
      <c r="Q44" s="38" t="s">
        <v>1342</v>
      </c>
      <c r="R44" s="38" t="s">
        <v>1343</v>
      </c>
      <c r="T44" s="43" t="s">
        <v>661</v>
      </c>
      <c r="U44" s="46" t="s">
        <v>662</v>
      </c>
      <c r="Z44" s="92" t="s">
        <v>1344</v>
      </c>
      <c r="AA44" s="38" t="s">
        <v>1345</v>
      </c>
      <c r="BQ44" s="100">
        <v>5911</v>
      </c>
      <c r="BR44" s="114" t="s">
        <v>1346</v>
      </c>
      <c r="BW44" s="123" t="s">
        <v>30</v>
      </c>
      <c r="BX44" s="106" t="s">
        <v>1347</v>
      </c>
      <c r="BY44" s="107" t="s">
        <v>1348</v>
      </c>
      <c r="BZ44" s="107" t="s">
        <v>1246</v>
      </c>
      <c r="CH44" s="119" t="s">
        <v>1349</v>
      </c>
      <c r="CI44" s="115" t="s">
        <v>1350</v>
      </c>
      <c r="CK44" s="37">
        <v>9101</v>
      </c>
      <c r="CL44" s="40" t="s">
        <v>1351</v>
      </c>
    </row>
    <row r="45" spans="10:90" ht="15" customHeight="1" x14ac:dyDescent="0.25">
      <c r="M45" s="37" t="s">
        <v>217</v>
      </c>
      <c r="N45" s="38" t="s">
        <v>218</v>
      </c>
      <c r="O45" s="38" t="s">
        <v>219</v>
      </c>
      <c r="Q45" s="38" t="s">
        <v>1352</v>
      </c>
      <c r="R45" s="38" t="s">
        <v>1353</v>
      </c>
      <c r="T45" s="43" t="s">
        <v>663</v>
      </c>
      <c r="U45" s="49" t="s">
        <v>664</v>
      </c>
      <c r="Z45" s="92" t="s">
        <v>1354</v>
      </c>
      <c r="AA45" s="38" t="s">
        <v>1355</v>
      </c>
      <c r="BQ45" s="100">
        <v>5912</v>
      </c>
      <c r="BR45" s="114" t="s">
        <v>1356</v>
      </c>
      <c r="BW45" s="105" t="s">
        <v>659</v>
      </c>
      <c r="BX45" s="106" t="s">
        <v>1357</v>
      </c>
      <c r="BY45" s="107" t="s">
        <v>1358</v>
      </c>
      <c r="BZ45" s="107" t="s">
        <v>1246</v>
      </c>
      <c r="CH45" s="119" t="s">
        <v>1359</v>
      </c>
      <c r="CI45" s="115" t="s">
        <v>1360</v>
      </c>
      <c r="CK45" s="37">
        <v>9105</v>
      </c>
      <c r="CL45" s="40" t="s">
        <v>865</v>
      </c>
    </row>
    <row r="46" spans="10:90" ht="15" customHeight="1" x14ac:dyDescent="0.25">
      <c r="M46" s="37" t="s">
        <v>220</v>
      </c>
      <c r="N46" s="38" t="s">
        <v>221</v>
      </c>
      <c r="O46" s="38" t="s">
        <v>222</v>
      </c>
      <c r="Q46" s="38" t="s">
        <v>1361</v>
      </c>
      <c r="R46" s="38" t="s">
        <v>1362</v>
      </c>
      <c r="T46" s="43" t="s">
        <v>665</v>
      </c>
      <c r="U46" s="46" t="s">
        <v>666</v>
      </c>
      <c r="Z46" s="92" t="s">
        <v>695</v>
      </c>
      <c r="AA46" s="38" t="s">
        <v>1363</v>
      </c>
      <c r="BQ46" s="100">
        <v>592</v>
      </c>
      <c r="BR46" s="114" t="s">
        <v>1364</v>
      </c>
      <c r="BW46" s="108" t="s">
        <v>661</v>
      </c>
      <c r="BX46" s="106" t="s">
        <v>1365</v>
      </c>
      <c r="BY46" s="107" t="s">
        <v>1366</v>
      </c>
      <c r="BZ46" s="107">
        <v>15</v>
      </c>
      <c r="CH46" s="119" t="s">
        <v>1367</v>
      </c>
      <c r="CI46" s="115" t="s">
        <v>1368</v>
      </c>
      <c r="CK46" s="37">
        <v>9108</v>
      </c>
      <c r="CL46" s="40" t="s">
        <v>1369</v>
      </c>
    </row>
    <row r="47" spans="10:90" ht="15" customHeight="1" x14ac:dyDescent="0.25">
      <c r="M47" s="37" t="s">
        <v>223</v>
      </c>
      <c r="N47" s="38" t="s">
        <v>224</v>
      </c>
      <c r="O47" s="38" t="s">
        <v>225</v>
      </c>
      <c r="Q47" s="38" t="s">
        <v>1370</v>
      </c>
      <c r="R47" s="38" t="s">
        <v>1371</v>
      </c>
      <c r="T47" s="43" t="s">
        <v>667</v>
      </c>
      <c r="U47" s="47" t="s">
        <v>668</v>
      </c>
      <c r="Z47" s="92" t="s">
        <v>697</v>
      </c>
      <c r="AA47" s="38" t="s">
        <v>1372</v>
      </c>
      <c r="BQ47" s="100">
        <v>5921</v>
      </c>
      <c r="BR47" s="114" t="s">
        <v>1364</v>
      </c>
      <c r="CH47" s="119" t="s">
        <v>1373</v>
      </c>
      <c r="CI47" s="115" t="s">
        <v>1374</v>
      </c>
      <c r="CK47" s="37">
        <v>9111</v>
      </c>
      <c r="CL47" s="40" t="s">
        <v>1375</v>
      </c>
    </row>
    <row r="48" spans="10:90" ht="15" customHeight="1" x14ac:dyDescent="0.25">
      <c r="M48" s="37" t="s">
        <v>226</v>
      </c>
      <c r="N48" s="38" t="s">
        <v>227</v>
      </c>
      <c r="O48" s="38" t="s">
        <v>228</v>
      </c>
      <c r="Q48" s="38" t="s">
        <v>1376</v>
      </c>
      <c r="R48" s="38" t="s">
        <v>1377</v>
      </c>
      <c r="T48" s="43" t="s">
        <v>669</v>
      </c>
      <c r="U48" s="47" t="s">
        <v>670</v>
      </c>
      <c r="Z48" s="92" t="s">
        <v>699</v>
      </c>
      <c r="AA48" s="38" t="s">
        <v>1378</v>
      </c>
      <c r="BQ48" s="100">
        <v>5922</v>
      </c>
      <c r="BR48" s="114" t="s">
        <v>1379</v>
      </c>
      <c r="CH48" s="119" t="s">
        <v>1380</v>
      </c>
      <c r="CI48" s="115" t="s">
        <v>1381</v>
      </c>
      <c r="CK48" s="37">
        <v>9115</v>
      </c>
      <c r="CL48" s="40" t="s">
        <v>1382</v>
      </c>
    </row>
    <row r="49" spans="13:90" ht="15" customHeight="1" x14ac:dyDescent="0.25">
      <c r="M49" s="37" t="s">
        <v>229</v>
      </c>
      <c r="N49" s="38" t="s">
        <v>230</v>
      </c>
      <c r="O49" s="38" t="s">
        <v>231</v>
      </c>
      <c r="Q49" s="38" t="s">
        <v>1383</v>
      </c>
      <c r="R49" s="38" t="s">
        <v>1384</v>
      </c>
      <c r="T49" s="43" t="s">
        <v>671</v>
      </c>
      <c r="U49" s="47" t="s">
        <v>672</v>
      </c>
      <c r="Z49" s="92" t="s">
        <v>925</v>
      </c>
      <c r="AA49" s="38" t="s">
        <v>1385</v>
      </c>
      <c r="CH49" s="119" t="s">
        <v>1386</v>
      </c>
      <c r="CI49" s="115" t="s">
        <v>1387</v>
      </c>
      <c r="CK49" s="37">
        <v>9119</v>
      </c>
      <c r="CL49" s="40" t="s">
        <v>1388</v>
      </c>
    </row>
    <row r="50" spans="13:90" ht="15" customHeight="1" x14ac:dyDescent="0.25">
      <c r="M50" s="37" t="s">
        <v>232</v>
      </c>
      <c r="N50" s="38" t="s">
        <v>233</v>
      </c>
      <c r="O50" s="38" t="s">
        <v>234</v>
      </c>
      <c r="Q50" s="38" t="s">
        <v>1389</v>
      </c>
      <c r="R50" s="38" t="s">
        <v>1390</v>
      </c>
      <c r="T50" s="43" t="s">
        <v>673</v>
      </c>
      <c r="U50" s="47" t="s">
        <v>674</v>
      </c>
      <c r="CH50" s="119" t="s">
        <v>1391</v>
      </c>
      <c r="CI50" s="115" t="s">
        <v>1392</v>
      </c>
      <c r="CK50" s="37">
        <v>9127</v>
      </c>
      <c r="CL50" s="40" t="s">
        <v>1393</v>
      </c>
    </row>
    <row r="51" spans="13:90" ht="15" customHeight="1" x14ac:dyDescent="0.25">
      <c r="M51" s="37" t="s">
        <v>235</v>
      </c>
      <c r="N51" s="38" t="s">
        <v>236</v>
      </c>
      <c r="O51" s="38" t="s">
        <v>237</v>
      </c>
      <c r="Q51" s="38" t="s">
        <v>1394</v>
      </c>
      <c r="R51" s="38" t="s">
        <v>1395</v>
      </c>
      <c r="T51" s="43" t="s">
        <v>675</v>
      </c>
      <c r="U51" s="47" t="s">
        <v>676</v>
      </c>
      <c r="CH51" s="78" t="s">
        <v>1396</v>
      </c>
      <c r="CI51" s="115" t="s">
        <v>1397</v>
      </c>
      <c r="CK51" s="37">
        <v>9137</v>
      </c>
      <c r="CL51" s="40" t="s">
        <v>1398</v>
      </c>
    </row>
    <row r="52" spans="13:90" ht="15" customHeight="1" x14ac:dyDescent="0.25">
      <c r="M52" s="37" t="s">
        <v>238</v>
      </c>
      <c r="N52" s="38" t="s">
        <v>239</v>
      </c>
      <c r="O52" s="38" t="s">
        <v>240</v>
      </c>
      <c r="Q52" s="38" t="s">
        <v>1399</v>
      </c>
      <c r="R52" s="38" t="s">
        <v>1400</v>
      </c>
      <c r="T52" s="43" t="s">
        <v>677</v>
      </c>
      <c r="U52" s="47" t="s">
        <v>678</v>
      </c>
      <c r="CH52" s="119" t="s">
        <v>1401</v>
      </c>
      <c r="CI52" s="115" t="s">
        <v>1402</v>
      </c>
      <c r="CK52" s="37">
        <v>9141</v>
      </c>
      <c r="CL52" s="40" t="s">
        <v>1403</v>
      </c>
    </row>
    <row r="53" spans="13:90" ht="15" customHeight="1" x14ac:dyDescent="0.25">
      <c r="M53" s="37" t="s">
        <v>241</v>
      </c>
      <c r="N53" s="38" t="s">
        <v>242</v>
      </c>
      <c r="O53" s="38" t="s">
        <v>243</v>
      </c>
      <c r="Q53" s="38" t="s">
        <v>1404</v>
      </c>
      <c r="R53" s="38" t="s">
        <v>1405</v>
      </c>
      <c r="T53" s="43" t="s">
        <v>679</v>
      </c>
      <c r="U53" s="47" t="s">
        <v>680</v>
      </c>
      <c r="CH53" s="78" t="s">
        <v>1406</v>
      </c>
      <c r="CI53" s="115" t="s">
        <v>1407</v>
      </c>
      <c r="CK53" s="37">
        <v>9145</v>
      </c>
      <c r="CL53" s="40" t="s">
        <v>1408</v>
      </c>
    </row>
    <row r="54" spans="13:90" ht="15" customHeight="1" x14ac:dyDescent="0.25">
      <c r="M54" s="37" t="s">
        <v>244</v>
      </c>
      <c r="N54" s="38" t="s">
        <v>245</v>
      </c>
      <c r="O54" s="38" t="s">
        <v>246</v>
      </c>
      <c r="Q54" s="38" t="s">
        <v>1409</v>
      </c>
      <c r="R54" s="38" t="s">
        <v>1410</v>
      </c>
      <c r="T54" s="43" t="s">
        <v>681</v>
      </c>
      <c r="U54" s="47" t="s">
        <v>682</v>
      </c>
      <c r="CH54" s="78" t="s">
        <v>1411</v>
      </c>
      <c r="CI54" s="115"/>
      <c r="CK54" s="37">
        <v>9147</v>
      </c>
      <c r="CL54" s="40" t="s">
        <v>1412</v>
      </c>
    </row>
    <row r="55" spans="13:90" ht="15" customHeight="1" x14ac:dyDescent="0.25">
      <c r="M55" s="37" t="s">
        <v>247</v>
      </c>
      <c r="N55" s="38" t="s">
        <v>248</v>
      </c>
      <c r="O55" s="38" t="s">
        <v>249</v>
      </c>
      <c r="Q55" s="38" t="s">
        <v>376</v>
      </c>
      <c r="R55" s="38" t="s">
        <v>1413</v>
      </c>
      <c r="T55" s="43" t="s">
        <v>683</v>
      </c>
      <c r="U55" s="47" t="s">
        <v>684</v>
      </c>
      <c r="CH55" s="119" t="s">
        <v>1319</v>
      </c>
      <c r="CI55" s="115" t="s">
        <v>1414</v>
      </c>
      <c r="CK55" s="37">
        <v>9149</v>
      </c>
      <c r="CL55" s="40" t="s">
        <v>786</v>
      </c>
    </row>
    <row r="56" spans="13:90" ht="15" customHeight="1" x14ac:dyDescent="0.25">
      <c r="M56" s="37" t="s">
        <v>250</v>
      </c>
      <c r="N56" s="38" t="s">
        <v>251</v>
      </c>
      <c r="O56" s="38" t="s">
        <v>252</v>
      </c>
      <c r="Q56" s="38" t="s">
        <v>1415</v>
      </c>
      <c r="R56" s="38" t="s">
        <v>1416</v>
      </c>
      <c r="T56" s="43" t="s">
        <v>685</v>
      </c>
      <c r="U56" s="47" t="s">
        <v>686</v>
      </c>
      <c r="CH56" s="78" t="s">
        <v>1329</v>
      </c>
      <c r="CI56" s="115" t="s">
        <v>1417</v>
      </c>
      <c r="CK56" s="37">
        <v>9155</v>
      </c>
      <c r="CL56" s="40" t="s">
        <v>1418</v>
      </c>
    </row>
    <row r="57" spans="13:90" ht="15" customHeight="1" x14ac:dyDescent="0.25">
      <c r="M57" s="37" t="s">
        <v>253</v>
      </c>
      <c r="N57" s="38" t="s">
        <v>254</v>
      </c>
      <c r="O57" s="38" t="s">
        <v>255</v>
      </c>
      <c r="Q57" s="38" t="s">
        <v>1419</v>
      </c>
      <c r="R57" s="38" t="s">
        <v>1420</v>
      </c>
      <c r="T57" s="43" t="s">
        <v>687</v>
      </c>
      <c r="U57" s="47" t="s">
        <v>688</v>
      </c>
      <c r="CH57" s="119" t="s">
        <v>1339</v>
      </c>
      <c r="CI57" s="115" t="s">
        <v>1421</v>
      </c>
      <c r="CK57" s="37">
        <v>9157</v>
      </c>
      <c r="CL57" s="40" t="s">
        <v>1422</v>
      </c>
    </row>
    <row r="58" spans="13:90" ht="15" customHeight="1" x14ac:dyDescent="0.25">
      <c r="M58" s="37" t="s">
        <v>256</v>
      </c>
      <c r="N58" s="38" t="s">
        <v>257</v>
      </c>
      <c r="O58" s="38" t="s">
        <v>258</v>
      </c>
      <c r="Q58" s="38" t="s">
        <v>1423</v>
      </c>
      <c r="R58" s="38" t="s">
        <v>1424</v>
      </c>
      <c r="T58" s="43" t="s">
        <v>689</v>
      </c>
      <c r="U58" s="47" t="s">
        <v>690</v>
      </c>
      <c r="CH58" s="119" t="s">
        <v>1349</v>
      </c>
      <c r="CI58" s="115" t="s">
        <v>1425</v>
      </c>
      <c r="CK58" s="37">
        <v>9159</v>
      </c>
      <c r="CL58" s="40" t="s">
        <v>1426</v>
      </c>
    </row>
    <row r="59" spans="13:90" ht="15" customHeight="1" x14ac:dyDescent="0.25">
      <c r="M59" s="37" t="s">
        <v>259</v>
      </c>
      <c r="N59" s="38" t="s">
        <v>260</v>
      </c>
      <c r="O59" s="38" t="s">
        <v>261</v>
      </c>
      <c r="Q59" s="38" t="s">
        <v>1427</v>
      </c>
      <c r="R59" s="38" t="s">
        <v>1428</v>
      </c>
      <c r="T59" s="43" t="s">
        <v>691</v>
      </c>
      <c r="U59" s="47" t="s">
        <v>692</v>
      </c>
      <c r="CH59" s="119" t="s">
        <v>1359</v>
      </c>
      <c r="CI59" s="115" t="s">
        <v>1429</v>
      </c>
      <c r="CK59" s="37">
        <v>9165</v>
      </c>
      <c r="CL59" s="40" t="s">
        <v>1430</v>
      </c>
    </row>
    <row r="60" spans="13:90" ht="15" customHeight="1" x14ac:dyDescent="0.25">
      <c r="M60" s="37" t="s">
        <v>262</v>
      </c>
      <c r="N60" s="38" t="s">
        <v>263</v>
      </c>
      <c r="O60" s="38" t="s">
        <v>264</v>
      </c>
      <c r="Q60" s="38" t="s">
        <v>1431</v>
      </c>
      <c r="R60" s="38" t="s">
        <v>1432</v>
      </c>
      <c r="T60" s="43" t="s">
        <v>693</v>
      </c>
      <c r="U60" s="47" t="s">
        <v>694</v>
      </c>
      <c r="CH60" s="119" t="s">
        <v>1433</v>
      </c>
      <c r="CI60" s="115" t="s">
        <v>1434</v>
      </c>
      <c r="CK60" s="37">
        <v>9169</v>
      </c>
      <c r="CL60" s="40" t="s">
        <v>1435</v>
      </c>
    </row>
    <row r="61" spans="13:90" ht="15" customHeight="1" x14ac:dyDescent="0.25">
      <c r="M61" s="37" t="s">
        <v>265</v>
      </c>
      <c r="N61" s="38" t="s">
        <v>266</v>
      </c>
      <c r="O61" s="38" t="s">
        <v>267</v>
      </c>
      <c r="Q61" s="38" t="s">
        <v>1436</v>
      </c>
      <c r="R61" s="38" t="s">
        <v>1437</v>
      </c>
      <c r="T61" s="43" t="s">
        <v>695</v>
      </c>
      <c r="U61" s="47" t="s">
        <v>696</v>
      </c>
      <c r="CH61" s="119" t="s">
        <v>1373</v>
      </c>
      <c r="CI61" s="115" t="s">
        <v>1438</v>
      </c>
      <c r="CK61" s="37">
        <v>9173</v>
      </c>
      <c r="CL61" s="40" t="s">
        <v>1439</v>
      </c>
    </row>
    <row r="62" spans="13:90" ht="15" customHeight="1" x14ac:dyDescent="0.25">
      <c r="M62" s="37" t="s">
        <v>268</v>
      </c>
      <c r="N62" s="38" t="s">
        <v>269</v>
      </c>
      <c r="O62" s="38" t="s">
        <v>270</v>
      </c>
      <c r="Q62" s="38" t="s">
        <v>1440</v>
      </c>
      <c r="R62" s="38" t="s">
        <v>1441</v>
      </c>
      <c r="T62" s="43" t="s">
        <v>697</v>
      </c>
      <c r="U62" s="47" t="s">
        <v>698</v>
      </c>
      <c r="CH62" s="119" t="s">
        <v>1380</v>
      </c>
      <c r="CI62" s="115" t="s">
        <v>1442</v>
      </c>
      <c r="CK62" s="37">
        <v>9177</v>
      </c>
      <c r="CL62" s="40" t="s">
        <v>1443</v>
      </c>
    </row>
    <row r="63" spans="13:90" ht="15" customHeight="1" x14ac:dyDescent="0.25">
      <c r="M63" s="37" t="s">
        <v>271</v>
      </c>
      <c r="N63" s="38" t="s">
        <v>272</v>
      </c>
      <c r="O63" s="38" t="s">
        <v>273</v>
      </c>
      <c r="Q63" s="38" t="s">
        <v>1444</v>
      </c>
      <c r="R63" s="38" t="s">
        <v>1445</v>
      </c>
      <c r="T63" s="43" t="s">
        <v>699</v>
      </c>
      <c r="U63" s="47" t="s">
        <v>700</v>
      </c>
      <c r="CH63" s="119" t="s">
        <v>1446</v>
      </c>
      <c r="CI63" s="115" t="s">
        <v>1447</v>
      </c>
      <c r="CK63" s="37">
        <v>9183</v>
      </c>
      <c r="CL63" s="40" t="s">
        <v>1448</v>
      </c>
    </row>
    <row r="64" spans="13:90" ht="15" customHeight="1" x14ac:dyDescent="0.25">
      <c r="M64" s="37" t="s">
        <v>274</v>
      </c>
      <c r="N64" s="38" t="s">
        <v>275</v>
      </c>
      <c r="O64" s="38" t="s">
        <v>276</v>
      </c>
      <c r="Q64" s="38" t="s">
        <v>1449</v>
      </c>
      <c r="R64" s="38" t="s">
        <v>1450</v>
      </c>
      <c r="CH64" s="119" t="s">
        <v>1451</v>
      </c>
      <c r="CI64" s="115" t="s">
        <v>1452</v>
      </c>
      <c r="CK64" s="37">
        <v>9187</v>
      </c>
      <c r="CL64" s="40" t="s">
        <v>1453</v>
      </c>
    </row>
    <row r="65" spans="13:90" ht="15" customHeight="1" x14ac:dyDescent="0.25">
      <c r="M65" s="37" t="s">
        <v>277</v>
      </c>
      <c r="N65" s="38" t="s">
        <v>278</v>
      </c>
      <c r="O65" s="38" t="s">
        <v>279</v>
      </c>
      <c r="Q65" s="38" t="s">
        <v>1454</v>
      </c>
      <c r="R65" s="38" t="s">
        <v>1455</v>
      </c>
      <c r="CH65" s="78" t="s">
        <v>1456</v>
      </c>
      <c r="CI65" s="115" t="s">
        <v>1457</v>
      </c>
      <c r="CK65" s="37">
        <v>9190</v>
      </c>
      <c r="CL65" s="40" t="s">
        <v>1458</v>
      </c>
    </row>
    <row r="66" spans="13:90" ht="15" customHeight="1" x14ac:dyDescent="0.25">
      <c r="M66" s="37" t="s">
        <v>280</v>
      </c>
      <c r="N66" s="38" t="s">
        <v>281</v>
      </c>
      <c r="O66" s="38" t="s">
        <v>282</v>
      </c>
      <c r="Q66" s="38" t="s">
        <v>1459</v>
      </c>
      <c r="R66" s="38" t="s">
        <v>1460</v>
      </c>
      <c r="CH66" s="78" t="s">
        <v>1461</v>
      </c>
      <c r="CI66" s="115" t="s">
        <v>1462</v>
      </c>
      <c r="CK66" s="37">
        <v>9193</v>
      </c>
      <c r="CL66" s="40" t="s">
        <v>1463</v>
      </c>
    </row>
    <row r="67" spans="13:90" ht="15" customHeight="1" x14ac:dyDescent="0.25">
      <c r="M67" s="37" t="s">
        <v>283</v>
      </c>
      <c r="N67" s="38" t="s">
        <v>284</v>
      </c>
      <c r="O67" s="38" t="s">
        <v>285</v>
      </c>
      <c r="Q67" s="38" t="s">
        <v>1464</v>
      </c>
      <c r="R67" s="38" t="s">
        <v>1465</v>
      </c>
      <c r="CH67" s="78" t="s">
        <v>1466</v>
      </c>
      <c r="CI67" s="115"/>
      <c r="CK67" s="37">
        <v>9196</v>
      </c>
      <c r="CL67" s="40" t="s">
        <v>1467</v>
      </c>
    </row>
    <row r="68" spans="13:90" ht="15" customHeight="1" x14ac:dyDescent="0.25">
      <c r="M68" s="37" t="s">
        <v>286</v>
      </c>
      <c r="N68" s="38" t="s">
        <v>287</v>
      </c>
      <c r="O68" s="38" t="s">
        <v>288</v>
      </c>
      <c r="Q68" s="38" t="s">
        <v>1468</v>
      </c>
      <c r="R68" s="38" t="s">
        <v>1469</v>
      </c>
      <c r="CH68" s="119" t="s">
        <v>1470</v>
      </c>
      <c r="CI68" s="115" t="s">
        <v>1471</v>
      </c>
      <c r="CK68" s="37">
        <v>9198</v>
      </c>
      <c r="CL68" s="40" t="s">
        <v>1472</v>
      </c>
    </row>
    <row r="69" spans="13:90" ht="15" customHeight="1" x14ac:dyDescent="0.25">
      <c r="M69" s="37" t="s">
        <v>289</v>
      </c>
      <c r="N69" s="38" t="s">
        <v>290</v>
      </c>
      <c r="O69" s="38" t="s">
        <v>291</v>
      </c>
      <c r="Q69" s="38" t="s">
        <v>1473</v>
      </c>
      <c r="R69" s="38" t="s">
        <v>1474</v>
      </c>
      <c r="CH69" s="119" t="s">
        <v>1475</v>
      </c>
      <c r="CI69" s="115" t="s">
        <v>1476</v>
      </c>
      <c r="CK69" s="37">
        <v>9199</v>
      </c>
      <c r="CL69" s="40" t="s">
        <v>1477</v>
      </c>
    </row>
    <row r="70" spans="13:90" ht="15" customHeight="1" x14ac:dyDescent="0.25">
      <c r="M70" s="37" t="s">
        <v>292</v>
      </c>
      <c r="N70" s="38" t="s">
        <v>293</v>
      </c>
      <c r="O70" s="38" t="s">
        <v>294</v>
      </c>
      <c r="Q70" s="38" t="s">
        <v>1478</v>
      </c>
      <c r="R70" s="38" t="s">
        <v>1479</v>
      </c>
      <c r="CH70" s="119" t="s">
        <v>1480</v>
      </c>
      <c r="CI70" s="115" t="s">
        <v>1481</v>
      </c>
      <c r="CK70" s="37">
        <v>9203</v>
      </c>
      <c r="CL70" s="40" t="s">
        <v>1482</v>
      </c>
    </row>
    <row r="71" spans="13:90" ht="15" customHeight="1" x14ac:dyDescent="0.25">
      <c r="M71" s="37" t="s">
        <v>295</v>
      </c>
      <c r="N71" s="38" t="s">
        <v>296</v>
      </c>
      <c r="O71" s="38" t="s">
        <v>297</v>
      </c>
      <c r="Q71" s="38" t="s">
        <v>1483</v>
      </c>
      <c r="R71" s="38" t="s">
        <v>1484</v>
      </c>
      <c r="CH71" s="119" t="s">
        <v>1485</v>
      </c>
      <c r="CI71" s="115" t="s">
        <v>1486</v>
      </c>
      <c r="CK71" s="37">
        <v>9207</v>
      </c>
      <c r="CL71" s="40" t="s">
        <v>1487</v>
      </c>
    </row>
    <row r="72" spans="13:90" ht="15" customHeight="1" x14ac:dyDescent="0.25">
      <c r="M72" s="37" t="s">
        <v>298</v>
      </c>
      <c r="N72" s="38" t="s">
        <v>299</v>
      </c>
      <c r="O72" s="38" t="s">
        <v>300</v>
      </c>
      <c r="Q72" s="38" t="s">
        <v>1488</v>
      </c>
      <c r="R72" s="38" t="s">
        <v>1489</v>
      </c>
      <c r="CH72" s="119" t="s">
        <v>1490</v>
      </c>
      <c r="CI72" s="115" t="s">
        <v>1491</v>
      </c>
      <c r="CK72" s="37">
        <v>9211</v>
      </c>
      <c r="CL72" s="40" t="s">
        <v>815</v>
      </c>
    </row>
    <row r="73" spans="13:90" ht="15" customHeight="1" x14ac:dyDescent="0.25">
      <c r="M73" s="37" t="s">
        <v>301</v>
      </c>
      <c r="N73" s="38" t="s">
        <v>302</v>
      </c>
      <c r="O73" s="38" t="s">
        <v>303</v>
      </c>
      <c r="Q73" s="38" t="s">
        <v>1492</v>
      </c>
      <c r="R73" s="38" t="s">
        <v>1493</v>
      </c>
      <c r="CH73" s="119" t="s">
        <v>1494</v>
      </c>
      <c r="CI73" s="115" t="s">
        <v>1495</v>
      </c>
      <c r="CK73" s="37">
        <v>9215</v>
      </c>
      <c r="CL73" s="40" t="s">
        <v>1496</v>
      </c>
    </row>
    <row r="74" spans="13:90" ht="15" customHeight="1" x14ac:dyDescent="0.25">
      <c r="M74" s="37" t="s">
        <v>304</v>
      </c>
      <c r="N74" s="38" t="s">
        <v>305</v>
      </c>
      <c r="O74" s="38" t="s">
        <v>306</v>
      </c>
      <c r="Q74" s="38" t="s">
        <v>1497</v>
      </c>
      <c r="R74" s="38" t="s">
        <v>1498</v>
      </c>
      <c r="CH74" s="119" t="s">
        <v>1499</v>
      </c>
      <c r="CI74" s="115" t="s">
        <v>1500</v>
      </c>
      <c r="CK74" s="37">
        <v>9218</v>
      </c>
      <c r="CL74" s="40" t="s">
        <v>1501</v>
      </c>
    </row>
    <row r="75" spans="13:90" ht="15" customHeight="1" x14ac:dyDescent="0.25">
      <c r="M75" s="37" t="s">
        <v>307</v>
      </c>
      <c r="N75" s="38" t="s">
        <v>308</v>
      </c>
      <c r="O75" s="38" t="s">
        <v>309</v>
      </c>
      <c r="Q75" s="38" t="s">
        <v>1502</v>
      </c>
      <c r="R75" s="38" t="s">
        <v>1503</v>
      </c>
      <c r="CH75" s="78" t="s">
        <v>1504</v>
      </c>
      <c r="CI75" s="115" t="s">
        <v>1505</v>
      </c>
      <c r="CK75" s="37">
        <v>9221</v>
      </c>
      <c r="CL75" s="40" t="s">
        <v>1506</v>
      </c>
    </row>
    <row r="76" spans="13:90" ht="15" customHeight="1" x14ac:dyDescent="0.25">
      <c r="M76" s="37" t="s">
        <v>310</v>
      </c>
      <c r="N76" s="38" t="s">
        <v>311</v>
      </c>
      <c r="O76" s="38" t="s">
        <v>312</v>
      </c>
      <c r="Q76" s="38" t="s">
        <v>1507</v>
      </c>
      <c r="R76" s="38" t="s">
        <v>1508</v>
      </c>
      <c r="CH76" s="78" t="s">
        <v>1509</v>
      </c>
      <c r="CI76" s="115" t="s">
        <v>1510</v>
      </c>
      <c r="CK76" s="37">
        <v>9229</v>
      </c>
      <c r="CL76" s="40" t="s">
        <v>1511</v>
      </c>
    </row>
    <row r="77" spans="13:90" ht="15" customHeight="1" x14ac:dyDescent="0.25">
      <c r="M77" s="37" t="s">
        <v>313</v>
      </c>
      <c r="N77" s="38" t="s">
        <v>314</v>
      </c>
      <c r="O77" s="38" t="s">
        <v>315</v>
      </c>
      <c r="Q77" s="38" t="s">
        <v>1512</v>
      </c>
      <c r="R77" s="38" t="s">
        <v>1513</v>
      </c>
      <c r="CH77" s="135"/>
      <c r="CI77" s="136"/>
      <c r="CK77" s="37">
        <v>9232</v>
      </c>
      <c r="CL77" s="40" t="s">
        <v>1514</v>
      </c>
    </row>
    <row r="78" spans="13:90" ht="15" customHeight="1" x14ac:dyDescent="0.25">
      <c r="M78" s="37" t="s">
        <v>316</v>
      </c>
      <c r="N78" s="38" t="s">
        <v>317</v>
      </c>
      <c r="O78" s="38" t="s">
        <v>318</v>
      </c>
      <c r="Q78" s="38" t="s">
        <v>1515</v>
      </c>
      <c r="R78" s="38" t="s">
        <v>1516</v>
      </c>
      <c r="CH78" s="78" t="s">
        <v>1517</v>
      </c>
      <c r="CI78" s="77" t="s">
        <v>764</v>
      </c>
      <c r="CK78" s="37">
        <v>9235</v>
      </c>
      <c r="CL78" s="40" t="s">
        <v>1518</v>
      </c>
    </row>
    <row r="79" spans="13:90" ht="15" customHeight="1" x14ac:dyDescent="0.25">
      <c r="M79" s="37" t="s">
        <v>319</v>
      </c>
      <c r="N79" s="38" t="s">
        <v>320</v>
      </c>
      <c r="O79" s="38" t="s">
        <v>321</v>
      </c>
      <c r="Q79" s="38" t="s">
        <v>1519</v>
      </c>
      <c r="R79" s="38" t="s">
        <v>1520</v>
      </c>
      <c r="CH79" s="78" t="s">
        <v>1521</v>
      </c>
      <c r="CI79" s="115"/>
      <c r="CK79" s="37">
        <v>9239</v>
      </c>
      <c r="CL79" s="40" t="s">
        <v>1522</v>
      </c>
    </row>
    <row r="80" spans="13:90" ht="15" customHeight="1" x14ac:dyDescent="0.25">
      <c r="M80" s="37" t="s">
        <v>322</v>
      </c>
      <c r="N80" s="38" t="s">
        <v>323</v>
      </c>
      <c r="O80" s="38" t="s">
        <v>324</v>
      </c>
      <c r="Q80" s="38" t="s">
        <v>1523</v>
      </c>
      <c r="R80" s="38" t="s">
        <v>1524</v>
      </c>
      <c r="CH80" s="78" t="s">
        <v>1525</v>
      </c>
      <c r="CI80" s="115"/>
      <c r="CK80" s="37">
        <v>9240</v>
      </c>
      <c r="CL80" s="40" t="s">
        <v>1526</v>
      </c>
    </row>
    <row r="81" spans="13:90" ht="15" customHeight="1" x14ac:dyDescent="0.25">
      <c r="M81" s="37" t="s">
        <v>325</v>
      </c>
      <c r="N81" s="38" t="s">
        <v>326</v>
      </c>
      <c r="O81" s="38" t="s">
        <v>327</v>
      </c>
      <c r="CH81" s="119" t="s">
        <v>1527</v>
      </c>
      <c r="CI81" s="115" t="s">
        <v>1528</v>
      </c>
      <c r="CK81" s="37">
        <v>9242</v>
      </c>
      <c r="CL81" s="40" t="s">
        <v>1529</v>
      </c>
    </row>
    <row r="82" spans="13:90" ht="15" customHeight="1" x14ac:dyDescent="0.25">
      <c r="M82" s="37" t="s">
        <v>328</v>
      </c>
      <c r="N82" s="38" t="s">
        <v>329</v>
      </c>
      <c r="O82" s="38" t="s">
        <v>330</v>
      </c>
      <c r="CH82" s="119" t="s">
        <v>1530</v>
      </c>
      <c r="CI82" s="115" t="s">
        <v>1531</v>
      </c>
      <c r="CK82" s="37">
        <v>9243</v>
      </c>
      <c r="CL82" s="40" t="s">
        <v>1532</v>
      </c>
    </row>
    <row r="83" spans="13:90" ht="15" customHeight="1" x14ac:dyDescent="0.25">
      <c r="M83" s="37" t="s">
        <v>331</v>
      </c>
      <c r="N83" s="38" t="s">
        <v>332</v>
      </c>
      <c r="O83" s="38" t="s">
        <v>333</v>
      </c>
      <c r="CH83" s="119" t="s">
        <v>1533</v>
      </c>
      <c r="CI83" s="115" t="s">
        <v>1534</v>
      </c>
      <c r="CK83" s="37">
        <v>9244</v>
      </c>
      <c r="CL83" s="40" t="s">
        <v>1535</v>
      </c>
    </row>
    <row r="84" spans="13:90" ht="15" customHeight="1" x14ac:dyDescent="0.25">
      <c r="M84" s="37" t="s">
        <v>334</v>
      </c>
      <c r="N84" s="38" t="s">
        <v>335</v>
      </c>
      <c r="O84" s="38" t="s">
        <v>336</v>
      </c>
      <c r="CH84" s="119" t="s">
        <v>1536</v>
      </c>
      <c r="CI84" s="115" t="s">
        <v>1537</v>
      </c>
      <c r="CK84" s="37">
        <v>9245</v>
      </c>
      <c r="CL84" s="40" t="s">
        <v>1538</v>
      </c>
    </row>
    <row r="85" spans="13:90" ht="15" customHeight="1" x14ac:dyDescent="0.25">
      <c r="M85" s="37" t="s">
        <v>337</v>
      </c>
      <c r="N85" s="38" t="s">
        <v>338</v>
      </c>
      <c r="O85" s="38" t="s">
        <v>339</v>
      </c>
      <c r="CH85" s="119" t="s">
        <v>1539</v>
      </c>
      <c r="CI85" s="115" t="s">
        <v>1540</v>
      </c>
      <c r="CK85" s="37">
        <v>9246</v>
      </c>
      <c r="CL85" s="40" t="s">
        <v>1541</v>
      </c>
    </row>
    <row r="86" spans="13:90" ht="15" customHeight="1" x14ac:dyDescent="0.25">
      <c r="M86" s="37" t="s">
        <v>340</v>
      </c>
      <c r="N86" s="38" t="s">
        <v>341</v>
      </c>
      <c r="O86" s="38" t="s">
        <v>342</v>
      </c>
      <c r="CH86" s="78" t="s">
        <v>1542</v>
      </c>
      <c r="CI86" s="115"/>
      <c r="CK86" s="37">
        <v>9247</v>
      </c>
      <c r="CL86" s="40" t="s">
        <v>1543</v>
      </c>
    </row>
    <row r="87" spans="13:90" ht="15" customHeight="1" x14ac:dyDescent="0.25">
      <c r="M87" s="37" t="s">
        <v>343</v>
      </c>
      <c r="N87" s="38" t="s">
        <v>344</v>
      </c>
      <c r="O87" s="38" t="s">
        <v>345</v>
      </c>
      <c r="CH87" s="119" t="s">
        <v>1544</v>
      </c>
      <c r="CI87" s="115" t="s">
        <v>1545</v>
      </c>
      <c r="CK87" s="37">
        <v>9249</v>
      </c>
      <c r="CL87" s="40" t="s">
        <v>1546</v>
      </c>
    </row>
    <row r="88" spans="13:90" ht="15" customHeight="1" x14ac:dyDescent="0.25">
      <c r="M88" s="37" t="s">
        <v>346</v>
      </c>
      <c r="N88" s="38" t="s">
        <v>347</v>
      </c>
      <c r="O88" s="38" t="s">
        <v>348</v>
      </c>
      <c r="CH88" s="119" t="s">
        <v>1533</v>
      </c>
      <c r="CI88" s="115" t="s">
        <v>1547</v>
      </c>
      <c r="CK88" s="37">
        <v>9251</v>
      </c>
      <c r="CL88" s="40" t="s">
        <v>1548</v>
      </c>
    </row>
    <row r="89" spans="13:90" ht="15" customHeight="1" x14ac:dyDescent="0.25">
      <c r="M89" s="37" t="s">
        <v>349</v>
      </c>
      <c r="N89" s="38" t="s">
        <v>350</v>
      </c>
      <c r="O89" s="38" t="s">
        <v>351</v>
      </c>
      <c r="CH89" s="119" t="s">
        <v>1549</v>
      </c>
      <c r="CI89" s="115" t="s">
        <v>1550</v>
      </c>
      <c r="CK89" s="37">
        <v>9253</v>
      </c>
      <c r="CL89" s="40" t="s">
        <v>1551</v>
      </c>
    </row>
    <row r="90" spans="13:90" ht="15" customHeight="1" x14ac:dyDescent="0.25">
      <c r="M90" s="37" t="s">
        <v>352</v>
      </c>
      <c r="N90" s="38" t="s">
        <v>353</v>
      </c>
      <c r="O90" s="38" t="s">
        <v>354</v>
      </c>
      <c r="CH90" s="119" t="s">
        <v>1552</v>
      </c>
      <c r="CI90" s="115" t="s">
        <v>1553</v>
      </c>
      <c r="CK90" s="37">
        <v>9259</v>
      </c>
      <c r="CL90" s="40" t="s">
        <v>1554</v>
      </c>
    </row>
    <row r="91" spans="13:90" ht="15" customHeight="1" x14ac:dyDescent="0.25">
      <c r="M91" s="37" t="s">
        <v>355</v>
      </c>
      <c r="N91" s="38" t="s">
        <v>356</v>
      </c>
      <c r="O91" s="38" t="s">
        <v>357</v>
      </c>
      <c r="CH91" s="119" t="s">
        <v>1555</v>
      </c>
      <c r="CI91" s="115" t="s">
        <v>1556</v>
      </c>
      <c r="CK91" s="37">
        <v>9267</v>
      </c>
      <c r="CL91" s="40" t="s">
        <v>1557</v>
      </c>
    </row>
    <row r="92" spans="13:90" ht="15" customHeight="1" x14ac:dyDescent="0.25">
      <c r="M92" s="37" t="s">
        <v>358</v>
      </c>
      <c r="N92" s="38" t="s">
        <v>359</v>
      </c>
      <c r="O92" s="38" t="s">
        <v>360</v>
      </c>
      <c r="CH92" s="78" t="s">
        <v>1558</v>
      </c>
      <c r="CI92" s="115" t="s">
        <v>1559</v>
      </c>
      <c r="CK92" s="37">
        <v>9271</v>
      </c>
      <c r="CL92" s="40" t="s">
        <v>1560</v>
      </c>
    </row>
    <row r="93" spans="13:90" ht="15" customHeight="1" x14ac:dyDescent="0.25">
      <c r="M93" s="37" t="s">
        <v>361</v>
      </c>
      <c r="N93" s="38" t="s">
        <v>362</v>
      </c>
      <c r="O93" s="38" t="s">
        <v>363</v>
      </c>
      <c r="CH93" s="119" t="s">
        <v>1561</v>
      </c>
      <c r="CI93" s="115" t="s">
        <v>1562</v>
      </c>
      <c r="CK93" s="37">
        <v>9275</v>
      </c>
      <c r="CL93" s="40" t="s">
        <v>1563</v>
      </c>
    </row>
    <row r="94" spans="13:90" ht="15" customHeight="1" x14ac:dyDescent="0.25">
      <c r="M94" s="37" t="s">
        <v>364</v>
      </c>
      <c r="N94" s="38" t="s">
        <v>365</v>
      </c>
      <c r="O94" s="38" t="s">
        <v>366</v>
      </c>
      <c r="CH94" s="119" t="s">
        <v>1564</v>
      </c>
      <c r="CI94" s="115" t="s">
        <v>1565</v>
      </c>
      <c r="CK94" s="37">
        <v>9281</v>
      </c>
      <c r="CL94" s="40" t="s">
        <v>1566</v>
      </c>
    </row>
    <row r="95" spans="13:90" ht="15" customHeight="1" x14ac:dyDescent="0.25">
      <c r="M95" s="37" t="s">
        <v>367</v>
      </c>
      <c r="N95" s="38" t="s">
        <v>368</v>
      </c>
      <c r="O95" s="38" t="s">
        <v>369</v>
      </c>
      <c r="CH95" s="119" t="s">
        <v>1567</v>
      </c>
      <c r="CI95" s="115" t="s">
        <v>1568</v>
      </c>
      <c r="CK95" s="37">
        <v>9285</v>
      </c>
      <c r="CL95" s="40" t="s">
        <v>1569</v>
      </c>
    </row>
    <row r="96" spans="13:90" ht="15" customHeight="1" x14ac:dyDescent="0.25">
      <c r="M96" s="37" t="s">
        <v>370</v>
      </c>
      <c r="N96" s="38" t="s">
        <v>371</v>
      </c>
      <c r="O96" s="38" t="s">
        <v>372</v>
      </c>
      <c r="CH96" s="119" t="s">
        <v>1570</v>
      </c>
      <c r="CI96" s="115" t="s">
        <v>1571</v>
      </c>
      <c r="CK96" s="37">
        <v>9286</v>
      </c>
      <c r="CL96" s="40" t="s">
        <v>1572</v>
      </c>
    </row>
    <row r="97" spans="13:90" ht="15" customHeight="1" x14ac:dyDescent="0.25">
      <c r="M97" s="37" t="s">
        <v>373</v>
      </c>
      <c r="N97" s="38" t="s">
        <v>374</v>
      </c>
      <c r="O97" s="38" t="s">
        <v>375</v>
      </c>
      <c r="CH97" s="119" t="s">
        <v>1573</v>
      </c>
      <c r="CI97" s="115" t="s">
        <v>1574</v>
      </c>
      <c r="CK97" s="37">
        <v>9287</v>
      </c>
      <c r="CL97" s="40" t="s">
        <v>1575</v>
      </c>
    </row>
    <row r="98" spans="13:90" ht="15" customHeight="1" x14ac:dyDescent="0.25">
      <c r="M98" s="37" t="s">
        <v>376</v>
      </c>
      <c r="N98" s="38" t="s">
        <v>377</v>
      </c>
      <c r="O98" s="38" t="s">
        <v>378</v>
      </c>
      <c r="CH98" s="119" t="s">
        <v>1576</v>
      </c>
      <c r="CI98" s="115" t="s">
        <v>1577</v>
      </c>
      <c r="CK98" s="37">
        <v>9289</v>
      </c>
      <c r="CL98" s="40" t="s">
        <v>1578</v>
      </c>
    </row>
    <row r="99" spans="13:90" ht="15" customHeight="1" x14ac:dyDescent="0.25">
      <c r="M99" s="37" t="s">
        <v>379</v>
      </c>
      <c r="N99" s="38" t="s">
        <v>380</v>
      </c>
      <c r="O99" s="38" t="s">
        <v>381</v>
      </c>
      <c r="CH99" s="78" t="s">
        <v>1579</v>
      </c>
      <c r="CI99" s="115" t="s">
        <v>1580</v>
      </c>
      <c r="CK99" s="37">
        <v>9293</v>
      </c>
      <c r="CL99" s="40" t="s">
        <v>1581</v>
      </c>
    </row>
    <row r="100" spans="13:90" ht="15" customHeight="1" x14ac:dyDescent="0.25">
      <c r="M100" s="37" t="s">
        <v>382</v>
      </c>
      <c r="N100" s="38" t="s">
        <v>383</v>
      </c>
      <c r="O100" s="38" t="s">
        <v>384</v>
      </c>
      <c r="CH100" s="78" t="s">
        <v>1582</v>
      </c>
      <c r="CI100" s="115"/>
      <c r="CK100" s="37">
        <v>9297</v>
      </c>
      <c r="CL100" s="40" t="s">
        <v>1583</v>
      </c>
    </row>
    <row r="101" spans="13:90" ht="15" customHeight="1" x14ac:dyDescent="0.25">
      <c r="M101" s="37" t="s">
        <v>385</v>
      </c>
      <c r="N101" s="38" t="s">
        <v>386</v>
      </c>
      <c r="O101" s="38" t="s">
        <v>387</v>
      </c>
      <c r="CH101" s="78" t="s">
        <v>1584</v>
      </c>
      <c r="CI101" s="115"/>
      <c r="CK101" s="37">
        <v>9301</v>
      </c>
      <c r="CL101" s="40" t="s">
        <v>1585</v>
      </c>
    </row>
    <row r="102" spans="13:90" ht="15" customHeight="1" x14ac:dyDescent="0.25">
      <c r="M102" s="37" t="s">
        <v>388</v>
      </c>
      <c r="N102" s="38" t="s">
        <v>389</v>
      </c>
      <c r="O102" s="38" t="s">
        <v>390</v>
      </c>
      <c r="CH102" s="119" t="s">
        <v>1586</v>
      </c>
      <c r="CI102" s="115" t="s">
        <v>1587</v>
      </c>
      <c r="CK102" s="37">
        <v>9305</v>
      </c>
      <c r="CL102" s="40" t="s">
        <v>1588</v>
      </c>
    </row>
    <row r="103" spans="13:90" ht="15" customHeight="1" x14ac:dyDescent="0.25">
      <c r="M103" s="37" t="s">
        <v>391</v>
      </c>
      <c r="N103" s="38" t="s">
        <v>392</v>
      </c>
      <c r="O103" s="38" t="s">
        <v>393</v>
      </c>
      <c r="CH103" s="119" t="s">
        <v>1589</v>
      </c>
      <c r="CI103" s="115" t="s">
        <v>1590</v>
      </c>
      <c r="CK103" s="37">
        <v>9309</v>
      </c>
      <c r="CL103" s="40" t="s">
        <v>1591</v>
      </c>
    </row>
    <row r="104" spans="13:90" ht="15" customHeight="1" x14ac:dyDescent="0.25">
      <c r="M104" s="37" t="s">
        <v>394</v>
      </c>
      <c r="N104" s="38" t="s">
        <v>395</v>
      </c>
      <c r="O104" s="38" t="s">
        <v>396</v>
      </c>
      <c r="CH104" s="119" t="s">
        <v>1592</v>
      </c>
      <c r="CI104" s="115" t="s">
        <v>1593</v>
      </c>
      <c r="CK104" s="37">
        <v>9313</v>
      </c>
      <c r="CL104" s="40" t="s">
        <v>1594</v>
      </c>
    </row>
    <row r="105" spans="13:90" ht="15" customHeight="1" x14ac:dyDescent="0.25">
      <c r="M105" s="37" t="s">
        <v>397</v>
      </c>
      <c r="N105" s="38" t="s">
        <v>398</v>
      </c>
      <c r="O105" s="38" t="s">
        <v>399</v>
      </c>
      <c r="CH105" s="119" t="s">
        <v>1595</v>
      </c>
      <c r="CI105" s="115" t="s">
        <v>1596</v>
      </c>
      <c r="CK105" s="37">
        <v>9317</v>
      </c>
      <c r="CL105" s="40" t="s">
        <v>1597</v>
      </c>
    </row>
    <row r="106" spans="13:90" ht="15" customHeight="1" x14ac:dyDescent="0.25">
      <c r="M106" s="37" t="s">
        <v>400</v>
      </c>
      <c r="N106" s="38" t="s">
        <v>401</v>
      </c>
      <c r="O106" s="38" t="s">
        <v>399</v>
      </c>
      <c r="CH106" s="119" t="s">
        <v>1598</v>
      </c>
      <c r="CI106" s="115" t="s">
        <v>1599</v>
      </c>
      <c r="CK106" s="37">
        <v>9325</v>
      </c>
      <c r="CL106" s="40" t="s">
        <v>1600</v>
      </c>
    </row>
    <row r="107" spans="13:90" ht="15" customHeight="1" x14ac:dyDescent="0.25">
      <c r="M107" s="37" t="s">
        <v>402</v>
      </c>
      <c r="N107" s="38" t="s">
        <v>403</v>
      </c>
      <c r="O107" s="38" t="s">
        <v>404</v>
      </c>
      <c r="CH107" s="119" t="s">
        <v>1601</v>
      </c>
      <c r="CI107" s="115" t="s">
        <v>1602</v>
      </c>
      <c r="CK107" s="37">
        <v>9327</v>
      </c>
      <c r="CL107" s="40" t="s">
        <v>1603</v>
      </c>
    </row>
    <row r="108" spans="13:90" ht="15" customHeight="1" x14ac:dyDescent="0.25">
      <c r="M108" s="37" t="s">
        <v>405</v>
      </c>
      <c r="N108" s="38" t="s">
        <v>406</v>
      </c>
      <c r="O108" s="38" t="s">
        <v>407</v>
      </c>
      <c r="CH108" s="119" t="s">
        <v>1604</v>
      </c>
      <c r="CI108" s="115" t="s">
        <v>1605</v>
      </c>
      <c r="CK108" s="37">
        <v>9329</v>
      </c>
      <c r="CL108" s="40" t="s">
        <v>1606</v>
      </c>
    </row>
    <row r="109" spans="13:90" ht="15" customHeight="1" x14ac:dyDescent="0.25">
      <c r="M109" s="37" t="s">
        <v>408</v>
      </c>
      <c r="N109" s="38" t="s">
        <v>409</v>
      </c>
      <c r="O109" s="38" t="s">
        <v>410</v>
      </c>
      <c r="CH109" s="119" t="s">
        <v>1607</v>
      </c>
      <c r="CI109" s="115" t="s">
        <v>1608</v>
      </c>
      <c r="CK109" s="37">
        <v>9331</v>
      </c>
      <c r="CL109" s="40" t="s">
        <v>1609</v>
      </c>
    </row>
    <row r="110" spans="13:90" ht="15" customHeight="1" x14ac:dyDescent="0.25">
      <c r="M110" s="37" t="s">
        <v>411</v>
      </c>
      <c r="N110" s="38" t="s">
        <v>412</v>
      </c>
      <c r="O110" s="38" t="s">
        <v>413</v>
      </c>
      <c r="CH110" s="119" t="s">
        <v>1610</v>
      </c>
      <c r="CI110" s="115" t="s">
        <v>1611</v>
      </c>
      <c r="CK110" s="37">
        <v>9334</v>
      </c>
      <c r="CL110" s="40" t="s">
        <v>1612</v>
      </c>
    </row>
    <row r="111" spans="13:90" ht="15" customHeight="1" x14ac:dyDescent="0.25">
      <c r="M111" s="37" t="s">
        <v>414</v>
      </c>
      <c r="N111" s="38" t="s">
        <v>415</v>
      </c>
      <c r="O111" s="38" t="s">
        <v>416</v>
      </c>
      <c r="CH111" s="119" t="s">
        <v>1613</v>
      </c>
      <c r="CI111" s="115" t="s">
        <v>1614</v>
      </c>
      <c r="CK111" s="37">
        <v>9337</v>
      </c>
      <c r="CL111" s="40" t="s">
        <v>1615</v>
      </c>
    </row>
    <row r="112" spans="13:90" ht="15" customHeight="1" x14ac:dyDescent="0.25">
      <c r="M112" s="37" t="s">
        <v>417</v>
      </c>
      <c r="N112" s="38" t="s">
        <v>418</v>
      </c>
      <c r="O112" s="38" t="s">
        <v>419</v>
      </c>
      <c r="CH112" s="119" t="s">
        <v>1616</v>
      </c>
      <c r="CI112" s="115" t="s">
        <v>1617</v>
      </c>
      <c r="CK112" s="37">
        <v>9341</v>
      </c>
      <c r="CL112" s="40" t="s">
        <v>1618</v>
      </c>
    </row>
    <row r="113" spans="13:90" ht="15" customHeight="1" x14ac:dyDescent="0.25">
      <c r="M113" s="37" t="s">
        <v>420</v>
      </c>
      <c r="N113" s="38" t="s">
        <v>421</v>
      </c>
      <c r="O113" s="38" t="s">
        <v>422</v>
      </c>
      <c r="CH113" s="119" t="s">
        <v>1619</v>
      </c>
      <c r="CI113" s="115" t="s">
        <v>1620</v>
      </c>
      <c r="CK113" s="37">
        <v>9345</v>
      </c>
      <c r="CL113" s="40" t="s">
        <v>1621</v>
      </c>
    </row>
    <row r="114" spans="13:90" ht="15" customHeight="1" x14ac:dyDescent="0.25">
      <c r="M114" s="37" t="s">
        <v>423</v>
      </c>
      <c r="N114" s="38" t="s">
        <v>424</v>
      </c>
      <c r="O114" s="38" t="s">
        <v>425</v>
      </c>
      <c r="CH114" s="78" t="s">
        <v>1622</v>
      </c>
      <c r="CI114" s="115"/>
      <c r="CK114" s="37">
        <v>9348</v>
      </c>
      <c r="CL114" s="40" t="s">
        <v>1623</v>
      </c>
    </row>
    <row r="115" spans="13:90" ht="15" customHeight="1" x14ac:dyDescent="0.25">
      <c r="M115" s="37" t="s">
        <v>426</v>
      </c>
      <c r="N115" s="38" t="s">
        <v>427</v>
      </c>
      <c r="O115" s="38" t="s">
        <v>428</v>
      </c>
      <c r="CH115" s="119" t="s">
        <v>1624</v>
      </c>
      <c r="CI115" s="115" t="s">
        <v>1625</v>
      </c>
      <c r="CK115" s="37">
        <v>9351</v>
      </c>
      <c r="CL115" s="40" t="s">
        <v>1626</v>
      </c>
    </row>
    <row r="116" spans="13:90" ht="15" customHeight="1" x14ac:dyDescent="0.25">
      <c r="M116" s="37" t="s">
        <v>429</v>
      </c>
      <c r="N116" s="38" t="s">
        <v>430</v>
      </c>
      <c r="O116" s="38" t="s">
        <v>431</v>
      </c>
      <c r="CH116" s="119" t="s">
        <v>1627</v>
      </c>
      <c r="CI116" s="115" t="s">
        <v>1628</v>
      </c>
      <c r="CK116" s="37">
        <v>9355</v>
      </c>
      <c r="CL116" s="40" t="s">
        <v>1629</v>
      </c>
    </row>
    <row r="117" spans="13:90" ht="15" customHeight="1" x14ac:dyDescent="0.25">
      <c r="M117" s="37" t="s">
        <v>432</v>
      </c>
      <c r="N117" s="38" t="s">
        <v>433</v>
      </c>
      <c r="O117" s="38" t="s">
        <v>434</v>
      </c>
      <c r="CH117" s="119" t="s">
        <v>1630</v>
      </c>
      <c r="CI117" s="115" t="s">
        <v>1631</v>
      </c>
      <c r="CK117" s="37">
        <v>9361</v>
      </c>
      <c r="CL117" s="40" t="s">
        <v>1632</v>
      </c>
    </row>
    <row r="118" spans="13:90" ht="15" customHeight="1" x14ac:dyDescent="0.25">
      <c r="M118" s="37" t="s">
        <v>435</v>
      </c>
      <c r="N118" s="38" t="s">
        <v>436</v>
      </c>
      <c r="O118" s="38" t="s">
        <v>437</v>
      </c>
      <c r="CH118" s="119" t="s">
        <v>1633</v>
      </c>
      <c r="CI118" s="115" t="s">
        <v>1634</v>
      </c>
      <c r="CK118" s="37">
        <v>9365</v>
      </c>
      <c r="CL118" s="40" t="s">
        <v>1635</v>
      </c>
    </row>
    <row r="119" spans="13:90" ht="15" customHeight="1" x14ac:dyDescent="0.25">
      <c r="M119" s="37" t="s">
        <v>438</v>
      </c>
      <c r="N119" s="38" t="s">
        <v>439</v>
      </c>
      <c r="O119" s="38" t="s">
        <v>440</v>
      </c>
      <c r="CH119" s="119" t="s">
        <v>1598</v>
      </c>
      <c r="CI119" s="115" t="s">
        <v>1636</v>
      </c>
      <c r="CK119" s="37">
        <v>9369</v>
      </c>
      <c r="CL119" s="40" t="s">
        <v>1637</v>
      </c>
    </row>
    <row r="120" spans="13:90" ht="15" customHeight="1" x14ac:dyDescent="0.25">
      <c r="M120" s="37" t="s">
        <v>441</v>
      </c>
      <c r="N120" s="38" t="s">
        <v>442</v>
      </c>
      <c r="O120" s="38" t="s">
        <v>443</v>
      </c>
      <c r="CH120" s="119" t="s">
        <v>1638</v>
      </c>
      <c r="CI120" s="115" t="s">
        <v>1639</v>
      </c>
      <c r="CK120" s="37">
        <v>9372</v>
      </c>
      <c r="CL120" s="40" t="s">
        <v>1640</v>
      </c>
    </row>
    <row r="121" spans="13:90" ht="15" customHeight="1" x14ac:dyDescent="0.25">
      <c r="M121" s="37" t="s">
        <v>444</v>
      </c>
      <c r="N121" s="38" t="s">
        <v>445</v>
      </c>
      <c r="O121" s="38" t="s">
        <v>446</v>
      </c>
      <c r="CH121" s="119" t="s">
        <v>1641</v>
      </c>
      <c r="CI121" s="115" t="s">
        <v>1642</v>
      </c>
      <c r="CK121" s="37">
        <v>9375</v>
      </c>
      <c r="CL121" s="40" t="s">
        <v>1643</v>
      </c>
    </row>
    <row r="122" spans="13:90" ht="15" customHeight="1" x14ac:dyDescent="0.25">
      <c r="M122" s="37" t="s">
        <v>447</v>
      </c>
      <c r="N122" s="38" t="s">
        <v>448</v>
      </c>
      <c r="O122" s="38" t="s">
        <v>449</v>
      </c>
      <c r="CH122" s="119" t="s">
        <v>1644</v>
      </c>
      <c r="CI122" s="115" t="s">
        <v>1645</v>
      </c>
      <c r="CK122" s="37">
        <v>9377</v>
      </c>
      <c r="CL122" s="40" t="s">
        <v>1646</v>
      </c>
    </row>
    <row r="123" spans="13:90" ht="15" customHeight="1" x14ac:dyDescent="0.25">
      <c r="M123" s="37" t="s">
        <v>450</v>
      </c>
      <c r="N123" s="38" t="s">
        <v>451</v>
      </c>
      <c r="O123" s="38" t="s">
        <v>452</v>
      </c>
      <c r="CH123" s="119" t="s">
        <v>1647</v>
      </c>
      <c r="CI123" s="115" t="s">
        <v>1648</v>
      </c>
      <c r="CK123" s="37">
        <v>9378</v>
      </c>
      <c r="CL123" s="40" t="s">
        <v>1649</v>
      </c>
    </row>
    <row r="124" spans="13:90" ht="15" customHeight="1" x14ac:dyDescent="0.25">
      <c r="M124" s="37" t="s">
        <v>453</v>
      </c>
      <c r="N124" s="38" t="s">
        <v>454</v>
      </c>
      <c r="O124" s="38" t="s">
        <v>455</v>
      </c>
      <c r="CH124" s="119" t="s">
        <v>1650</v>
      </c>
      <c r="CI124" s="115" t="s">
        <v>1651</v>
      </c>
      <c r="CK124" s="37">
        <v>9379</v>
      </c>
      <c r="CL124" s="40" t="s">
        <v>1652</v>
      </c>
    </row>
    <row r="125" spans="13:90" ht="15" customHeight="1" x14ac:dyDescent="0.25">
      <c r="M125" s="37" t="s">
        <v>456</v>
      </c>
      <c r="N125" s="38" t="s">
        <v>457</v>
      </c>
      <c r="O125" s="38" t="s">
        <v>458</v>
      </c>
      <c r="CH125" s="119" t="s">
        <v>1573</v>
      </c>
      <c r="CI125" s="115" t="s">
        <v>1653</v>
      </c>
      <c r="CK125" s="37">
        <v>9380</v>
      </c>
      <c r="CL125" s="40" t="s">
        <v>1654</v>
      </c>
    </row>
    <row r="126" spans="13:90" ht="15" customHeight="1" x14ac:dyDescent="0.25">
      <c r="M126" s="37" t="s">
        <v>459</v>
      </c>
      <c r="N126" s="38" t="s">
        <v>460</v>
      </c>
      <c r="O126" s="38" t="s">
        <v>461</v>
      </c>
      <c r="CH126" s="119" t="s">
        <v>1655</v>
      </c>
      <c r="CI126" s="115" t="s">
        <v>1656</v>
      </c>
      <c r="CK126" s="37">
        <v>9381</v>
      </c>
      <c r="CL126" s="40" t="s">
        <v>1657</v>
      </c>
    </row>
    <row r="127" spans="13:90" ht="15" customHeight="1" x14ac:dyDescent="0.25">
      <c r="M127" s="37" t="s">
        <v>462</v>
      </c>
      <c r="N127" s="38" t="s">
        <v>463</v>
      </c>
      <c r="O127" s="38" t="s">
        <v>464</v>
      </c>
      <c r="CH127" s="78" t="s">
        <v>1658</v>
      </c>
      <c r="CI127" s="115" t="s">
        <v>1659</v>
      </c>
      <c r="CK127" s="37">
        <v>9382</v>
      </c>
      <c r="CL127" s="40" t="s">
        <v>1660</v>
      </c>
    </row>
    <row r="128" spans="13:90" ht="15" customHeight="1" x14ac:dyDescent="0.25">
      <c r="M128" s="37" t="s">
        <v>465</v>
      </c>
      <c r="N128" s="38" t="s">
        <v>466</v>
      </c>
      <c r="O128" s="38" t="s">
        <v>467</v>
      </c>
      <c r="CH128" s="78" t="s">
        <v>1661</v>
      </c>
      <c r="CI128" s="115"/>
      <c r="CK128" s="37">
        <v>9383</v>
      </c>
      <c r="CL128" s="40" t="s">
        <v>1662</v>
      </c>
    </row>
    <row r="129" spans="13:90" ht="15" customHeight="1" x14ac:dyDescent="0.25">
      <c r="M129" s="37" t="s">
        <v>468</v>
      </c>
      <c r="N129" s="38" t="s">
        <v>469</v>
      </c>
      <c r="O129" s="38" t="s">
        <v>470</v>
      </c>
      <c r="CH129" s="78" t="s">
        <v>1663</v>
      </c>
      <c r="CI129" s="115"/>
      <c r="CK129" s="37">
        <v>9386</v>
      </c>
      <c r="CL129" s="40" t="s">
        <v>1664</v>
      </c>
    </row>
    <row r="130" spans="13:90" ht="15" customHeight="1" x14ac:dyDescent="0.25">
      <c r="M130" s="37" t="s">
        <v>471</v>
      </c>
      <c r="N130" s="38" t="s">
        <v>472</v>
      </c>
      <c r="O130" s="38" t="s">
        <v>473</v>
      </c>
      <c r="CH130" s="119" t="s">
        <v>1665</v>
      </c>
      <c r="CI130" s="115" t="s">
        <v>1666</v>
      </c>
      <c r="CK130" s="37">
        <v>9391</v>
      </c>
      <c r="CL130" s="40" t="s">
        <v>1667</v>
      </c>
    </row>
    <row r="131" spans="13:90" ht="15" customHeight="1" x14ac:dyDescent="0.25">
      <c r="M131" s="37" t="s">
        <v>474</v>
      </c>
      <c r="N131" s="38" t="s">
        <v>475</v>
      </c>
      <c r="O131" s="38" t="s">
        <v>476</v>
      </c>
      <c r="CH131" s="119" t="s">
        <v>1668</v>
      </c>
      <c r="CI131" s="115" t="s">
        <v>1669</v>
      </c>
      <c r="CK131" s="37">
        <v>9395</v>
      </c>
      <c r="CL131" s="40" t="s">
        <v>1670</v>
      </c>
    </row>
    <row r="132" spans="13:90" ht="15" customHeight="1" x14ac:dyDescent="0.25">
      <c r="M132" s="37" t="s">
        <v>477</v>
      </c>
      <c r="N132" s="38" t="s">
        <v>478</v>
      </c>
      <c r="O132" s="38" t="s">
        <v>479</v>
      </c>
      <c r="CH132" s="119" t="s">
        <v>1671</v>
      </c>
      <c r="CI132" s="115" t="s">
        <v>1672</v>
      </c>
      <c r="CK132" s="37">
        <v>9399</v>
      </c>
      <c r="CL132" s="40" t="s">
        <v>1673</v>
      </c>
    </row>
    <row r="133" spans="13:90" ht="15" customHeight="1" x14ac:dyDescent="0.25">
      <c r="M133" s="37" t="s">
        <v>480</v>
      </c>
      <c r="N133" s="38" t="s">
        <v>481</v>
      </c>
      <c r="O133" s="38" t="s">
        <v>482</v>
      </c>
      <c r="CH133" s="119" t="s">
        <v>1674</v>
      </c>
      <c r="CI133" s="115" t="s">
        <v>1675</v>
      </c>
      <c r="CK133" s="37">
        <v>9401</v>
      </c>
      <c r="CL133" s="40" t="s">
        <v>1676</v>
      </c>
    </row>
    <row r="134" spans="13:90" ht="15" customHeight="1" x14ac:dyDescent="0.25">
      <c r="M134" s="37" t="s">
        <v>483</v>
      </c>
      <c r="N134" s="38" t="s">
        <v>484</v>
      </c>
      <c r="O134" s="38" t="s">
        <v>485</v>
      </c>
      <c r="CH134" s="119" t="s">
        <v>1677</v>
      </c>
      <c r="CI134" s="115" t="s">
        <v>1678</v>
      </c>
      <c r="CK134" s="37">
        <v>9403</v>
      </c>
      <c r="CL134" s="40" t="s">
        <v>1679</v>
      </c>
    </row>
    <row r="135" spans="13:90" ht="15" customHeight="1" x14ac:dyDescent="0.25">
      <c r="M135" s="37" t="s">
        <v>486</v>
      </c>
      <c r="N135" s="38" t="s">
        <v>487</v>
      </c>
      <c r="O135" s="38" t="s">
        <v>488</v>
      </c>
      <c r="CH135" s="119" t="s">
        <v>1613</v>
      </c>
      <c r="CI135" s="115" t="s">
        <v>1680</v>
      </c>
      <c r="CK135" s="37">
        <v>9406</v>
      </c>
      <c r="CL135" s="40" t="s">
        <v>1681</v>
      </c>
    </row>
    <row r="136" spans="13:90" ht="15" customHeight="1" x14ac:dyDescent="0.25">
      <c r="M136" s="37" t="s">
        <v>489</v>
      </c>
      <c r="N136" s="38" t="s">
        <v>490</v>
      </c>
      <c r="O136" s="38" t="s">
        <v>491</v>
      </c>
      <c r="CH136" s="78" t="s">
        <v>1682</v>
      </c>
      <c r="CI136" s="115"/>
      <c r="CK136" s="37">
        <v>9410</v>
      </c>
      <c r="CL136" s="40" t="s">
        <v>1683</v>
      </c>
    </row>
    <row r="137" spans="13:90" ht="15" customHeight="1" x14ac:dyDescent="0.25">
      <c r="M137" s="37" t="s">
        <v>492</v>
      </c>
      <c r="N137" s="38" t="s">
        <v>493</v>
      </c>
      <c r="O137" s="38" t="s">
        <v>494</v>
      </c>
      <c r="CH137" s="119" t="s">
        <v>1684</v>
      </c>
      <c r="CI137" s="115" t="s">
        <v>1685</v>
      </c>
      <c r="CK137" s="37">
        <v>9411</v>
      </c>
      <c r="CL137" s="40" t="s">
        <v>1686</v>
      </c>
    </row>
    <row r="138" spans="13:90" ht="15" customHeight="1" x14ac:dyDescent="0.25">
      <c r="M138" s="37" t="s">
        <v>495</v>
      </c>
      <c r="N138" s="38" t="s">
        <v>496</v>
      </c>
      <c r="O138" s="38" t="s">
        <v>497</v>
      </c>
      <c r="CH138" s="119" t="s">
        <v>1687</v>
      </c>
      <c r="CI138" s="115" t="s">
        <v>1688</v>
      </c>
      <c r="CK138" s="37">
        <v>9412</v>
      </c>
      <c r="CL138" s="40" t="s">
        <v>1689</v>
      </c>
    </row>
    <row r="139" spans="13:90" ht="15" customHeight="1" x14ac:dyDescent="0.25">
      <c r="M139" s="37" t="s">
        <v>498</v>
      </c>
      <c r="N139" s="38" t="s">
        <v>499</v>
      </c>
      <c r="O139" s="38" t="s">
        <v>500</v>
      </c>
      <c r="CH139" s="119" t="s">
        <v>1668</v>
      </c>
      <c r="CI139" s="115" t="s">
        <v>1690</v>
      </c>
      <c r="CK139" s="37">
        <v>9413</v>
      </c>
      <c r="CL139" s="40" t="s">
        <v>1691</v>
      </c>
    </row>
    <row r="140" spans="13:90" ht="15" customHeight="1" x14ac:dyDescent="0.25">
      <c r="M140" s="37" t="s">
        <v>501</v>
      </c>
      <c r="N140" s="38" t="s">
        <v>502</v>
      </c>
      <c r="O140" s="38" t="s">
        <v>503</v>
      </c>
      <c r="CH140" s="119" t="s">
        <v>1671</v>
      </c>
      <c r="CI140" s="115" t="s">
        <v>1692</v>
      </c>
      <c r="CK140" s="37">
        <v>9418</v>
      </c>
      <c r="CL140" s="40" t="s">
        <v>1693</v>
      </c>
    </row>
    <row r="141" spans="13:90" ht="15" customHeight="1" x14ac:dyDescent="0.25">
      <c r="M141" s="37" t="s">
        <v>504</v>
      </c>
      <c r="N141" s="38" t="s">
        <v>505</v>
      </c>
      <c r="O141" s="38" t="s">
        <v>506</v>
      </c>
      <c r="CH141" s="119" t="s">
        <v>1694</v>
      </c>
      <c r="CI141" s="115" t="s">
        <v>1695</v>
      </c>
      <c r="CK141" s="37">
        <v>9420</v>
      </c>
      <c r="CL141" s="40" t="s">
        <v>1696</v>
      </c>
    </row>
    <row r="142" spans="13:90" ht="15" customHeight="1" x14ac:dyDescent="0.25">
      <c r="M142" s="37" t="s">
        <v>507</v>
      </c>
      <c r="N142" s="38" t="s">
        <v>508</v>
      </c>
      <c r="O142" s="38" t="s">
        <v>509</v>
      </c>
      <c r="CH142" s="119" t="s">
        <v>1697</v>
      </c>
      <c r="CI142" s="115" t="s">
        <v>1698</v>
      </c>
      <c r="CK142" s="37">
        <v>9426</v>
      </c>
      <c r="CL142" s="40" t="s">
        <v>1699</v>
      </c>
    </row>
    <row r="143" spans="13:90" ht="15" customHeight="1" x14ac:dyDescent="0.25">
      <c r="M143" s="37" t="s">
        <v>510</v>
      </c>
      <c r="N143" s="38" t="s">
        <v>511</v>
      </c>
      <c r="O143" s="38" t="s">
        <v>512</v>
      </c>
      <c r="CH143" s="119" t="s">
        <v>1700</v>
      </c>
      <c r="CI143" s="115" t="s">
        <v>1701</v>
      </c>
      <c r="CK143" s="37">
        <v>9429</v>
      </c>
      <c r="CL143" s="40" t="s">
        <v>1702</v>
      </c>
    </row>
    <row r="144" spans="13:90" ht="15" customHeight="1" x14ac:dyDescent="0.25">
      <c r="M144" s="37" t="s">
        <v>513</v>
      </c>
      <c r="N144" s="38" t="s">
        <v>514</v>
      </c>
      <c r="O144" s="38" t="s">
        <v>515</v>
      </c>
      <c r="CH144" s="119" t="s">
        <v>1703</v>
      </c>
      <c r="CI144" s="115" t="s">
        <v>1704</v>
      </c>
      <c r="CK144" s="37">
        <v>9431</v>
      </c>
      <c r="CL144" s="40" t="s">
        <v>1705</v>
      </c>
    </row>
    <row r="145" spans="13:90" ht="15" customHeight="1" x14ac:dyDescent="0.25">
      <c r="M145" s="37" t="s">
        <v>516</v>
      </c>
      <c r="N145" s="38" t="s">
        <v>517</v>
      </c>
      <c r="O145" s="38" t="s">
        <v>518</v>
      </c>
      <c r="CH145" s="119" t="s">
        <v>1573</v>
      </c>
      <c r="CI145" s="115" t="s">
        <v>1706</v>
      </c>
      <c r="CK145" s="37">
        <v>9434</v>
      </c>
      <c r="CL145" s="40" t="s">
        <v>1707</v>
      </c>
    </row>
    <row r="146" spans="13:90" ht="15" customHeight="1" x14ac:dyDescent="0.25">
      <c r="M146" s="37" t="s">
        <v>519</v>
      </c>
      <c r="N146" s="38" t="s">
        <v>520</v>
      </c>
      <c r="O146" s="38" t="s">
        <v>521</v>
      </c>
      <c r="CH146" s="119" t="s">
        <v>1708</v>
      </c>
      <c r="CI146" s="115" t="s">
        <v>1709</v>
      </c>
      <c r="CK146" s="37">
        <v>9438</v>
      </c>
      <c r="CL146" s="40" t="s">
        <v>1710</v>
      </c>
    </row>
    <row r="147" spans="13:90" ht="15" customHeight="1" x14ac:dyDescent="0.25">
      <c r="M147" s="37" t="s">
        <v>522</v>
      </c>
      <c r="N147" s="38" t="s">
        <v>523</v>
      </c>
      <c r="O147" s="38" t="s">
        <v>524</v>
      </c>
      <c r="CH147" s="78" t="s">
        <v>1711</v>
      </c>
      <c r="CI147" s="115" t="s">
        <v>1712</v>
      </c>
      <c r="CK147" s="37">
        <v>9440</v>
      </c>
      <c r="CL147" s="40" t="s">
        <v>1713</v>
      </c>
    </row>
    <row r="148" spans="13:90" ht="15" customHeight="1" x14ac:dyDescent="0.25">
      <c r="M148" s="37" t="s">
        <v>525</v>
      </c>
      <c r="N148" s="38" t="s">
        <v>526</v>
      </c>
      <c r="O148" s="38" t="s">
        <v>527</v>
      </c>
      <c r="CH148" s="78" t="s">
        <v>1714</v>
      </c>
      <c r="CI148" s="115" t="s">
        <v>1715</v>
      </c>
      <c r="CK148" s="37">
        <v>9443</v>
      </c>
      <c r="CL148" s="40" t="s">
        <v>1716</v>
      </c>
    </row>
    <row r="149" spans="13:90" ht="15" customHeight="1" x14ac:dyDescent="0.25">
      <c r="M149" s="37" t="s">
        <v>528</v>
      </c>
      <c r="N149" s="38" t="s">
        <v>529</v>
      </c>
      <c r="O149" s="38" t="s">
        <v>530</v>
      </c>
      <c r="CH149" s="119" t="s">
        <v>1717</v>
      </c>
      <c r="CI149" s="115" t="s">
        <v>1718</v>
      </c>
      <c r="CK149" s="37">
        <v>9445</v>
      </c>
      <c r="CL149" s="40" t="s">
        <v>1719</v>
      </c>
    </row>
    <row r="150" spans="13:90" ht="15" customHeight="1" x14ac:dyDescent="0.25">
      <c r="M150" s="37" t="s">
        <v>531</v>
      </c>
      <c r="N150" s="38" t="s">
        <v>532</v>
      </c>
      <c r="O150" s="38" t="s">
        <v>533</v>
      </c>
      <c r="CH150" s="78" t="s">
        <v>1720</v>
      </c>
      <c r="CI150" s="115" t="s">
        <v>1721</v>
      </c>
      <c r="CK150" s="37">
        <v>9447</v>
      </c>
      <c r="CL150" s="40" t="s">
        <v>1722</v>
      </c>
    </row>
    <row r="151" spans="13:90" ht="15" customHeight="1" x14ac:dyDescent="0.25">
      <c r="M151" s="37" t="s">
        <v>534</v>
      </c>
      <c r="N151" s="38" t="s">
        <v>535</v>
      </c>
      <c r="O151" s="38" t="s">
        <v>536</v>
      </c>
      <c r="CH151" s="78" t="s">
        <v>1723</v>
      </c>
      <c r="CI151" s="115" t="s">
        <v>1724</v>
      </c>
      <c r="CK151" s="37">
        <v>9448</v>
      </c>
      <c r="CL151" s="40" t="s">
        <v>1725</v>
      </c>
    </row>
    <row r="152" spans="13:90" ht="15" customHeight="1" x14ac:dyDescent="0.25">
      <c r="M152" s="37" t="s">
        <v>537</v>
      </c>
      <c r="N152" s="38" t="s">
        <v>538</v>
      </c>
      <c r="O152" s="38" t="s">
        <v>539</v>
      </c>
      <c r="CH152" s="78" t="s">
        <v>1726</v>
      </c>
      <c r="CI152" s="115" t="s">
        <v>1727</v>
      </c>
      <c r="CK152" s="37">
        <v>9450</v>
      </c>
      <c r="CL152" s="40" t="s">
        <v>1728</v>
      </c>
    </row>
    <row r="153" spans="13:90" ht="15" customHeight="1" x14ac:dyDescent="0.25">
      <c r="M153" s="37" t="s">
        <v>540</v>
      </c>
      <c r="N153" s="38" t="s">
        <v>541</v>
      </c>
      <c r="O153" s="38" t="s">
        <v>542</v>
      </c>
      <c r="CH153" s="137"/>
      <c r="CI153" s="137"/>
      <c r="CK153" s="37">
        <v>9453</v>
      </c>
      <c r="CL153" s="40" t="s">
        <v>1729</v>
      </c>
    </row>
    <row r="154" spans="13:90" ht="15" customHeight="1" x14ac:dyDescent="0.25">
      <c r="M154" s="37" t="s">
        <v>543</v>
      </c>
      <c r="N154" s="38" t="s">
        <v>544</v>
      </c>
      <c r="O154" s="38" t="s">
        <v>542</v>
      </c>
      <c r="CH154" s="78" t="s">
        <v>1730</v>
      </c>
      <c r="CI154" s="77" t="s">
        <v>764</v>
      </c>
      <c r="CK154" s="37">
        <v>9455</v>
      </c>
      <c r="CL154" s="40" t="s">
        <v>1731</v>
      </c>
    </row>
    <row r="155" spans="13:90" ht="15" customHeight="1" x14ac:dyDescent="0.25">
      <c r="M155" s="37" t="s">
        <v>545</v>
      </c>
      <c r="N155" s="38" t="s">
        <v>546</v>
      </c>
      <c r="O155" s="38" t="s">
        <v>542</v>
      </c>
      <c r="CH155" s="78" t="s">
        <v>1732</v>
      </c>
      <c r="CI155" s="115" t="s">
        <v>1733</v>
      </c>
      <c r="CK155" s="37">
        <v>9458</v>
      </c>
      <c r="CL155" s="40" t="s">
        <v>1734</v>
      </c>
    </row>
    <row r="156" spans="13:90" ht="15" customHeight="1" x14ac:dyDescent="0.25">
      <c r="M156" s="37" t="s">
        <v>547</v>
      </c>
      <c r="N156" s="38" t="s">
        <v>548</v>
      </c>
      <c r="O156" s="38" t="s">
        <v>549</v>
      </c>
      <c r="CH156" s="119" t="s">
        <v>1735</v>
      </c>
      <c r="CI156" s="115" t="s">
        <v>1736</v>
      </c>
      <c r="CK156" s="37">
        <v>9461</v>
      </c>
      <c r="CL156" s="40" t="s">
        <v>1737</v>
      </c>
    </row>
    <row r="157" spans="13:90" ht="15" customHeight="1" x14ac:dyDescent="0.25">
      <c r="M157" s="37" t="s">
        <v>550</v>
      </c>
      <c r="N157" s="38" t="s">
        <v>551</v>
      </c>
      <c r="O157" s="38" t="s">
        <v>549</v>
      </c>
      <c r="CH157" s="119" t="s">
        <v>1738</v>
      </c>
      <c r="CI157" s="115" t="s">
        <v>1739</v>
      </c>
      <c r="CK157" s="37">
        <v>9464</v>
      </c>
      <c r="CL157" s="40" t="s">
        <v>1740</v>
      </c>
    </row>
    <row r="158" spans="13:90" ht="15" customHeight="1" x14ac:dyDescent="0.25">
      <c r="M158" s="37" t="s">
        <v>552</v>
      </c>
      <c r="N158" s="38" t="s">
        <v>553</v>
      </c>
      <c r="O158" s="38" t="s">
        <v>554</v>
      </c>
      <c r="CH158" s="78" t="s">
        <v>1741</v>
      </c>
      <c r="CI158" s="115" t="s">
        <v>1742</v>
      </c>
      <c r="CK158" s="37">
        <v>9467</v>
      </c>
      <c r="CL158" s="40" t="s">
        <v>1743</v>
      </c>
    </row>
    <row r="159" spans="13:90" ht="15" customHeight="1" x14ac:dyDescent="0.25">
      <c r="M159" s="37" t="s">
        <v>555</v>
      </c>
      <c r="N159" s="38" t="s">
        <v>556</v>
      </c>
      <c r="O159" s="38" t="s">
        <v>557</v>
      </c>
      <c r="CH159" s="78" t="s">
        <v>1744</v>
      </c>
      <c r="CI159" s="115"/>
      <c r="CK159" s="37">
        <v>9469</v>
      </c>
      <c r="CL159" s="40" t="s">
        <v>1745</v>
      </c>
    </row>
    <row r="160" spans="13:90" ht="15" customHeight="1" x14ac:dyDescent="0.25">
      <c r="M160" s="37" t="s">
        <v>558</v>
      </c>
      <c r="N160" s="38" t="s">
        <v>559</v>
      </c>
      <c r="O160" s="38" t="s">
        <v>560</v>
      </c>
      <c r="CH160" s="119" t="s">
        <v>1746</v>
      </c>
      <c r="CI160" s="115"/>
      <c r="CK160" s="37">
        <v>9472</v>
      </c>
      <c r="CL160" s="40" t="s">
        <v>1747</v>
      </c>
    </row>
    <row r="161" spans="13:90" ht="15" customHeight="1" x14ac:dyDescent="0.25">
      <c r="M161" s="37" t="s">
        <v>561</v>
      </c>
      <c r="N161" s="38" t="s">
        <v>562</v>
      </c>
      <c r="O161" s="38" t="s">
        <v>563</v>
      </c>
      <c r="CH161" s="119" t="s">
        <v>1748</v>
      </c>
      <c r="CI161" s="115" t="s">
        <v>1749</v>
      </c>
      <c r="CK161" s="37">
        <v>9474</v>
      </c>
      <c r="CL161" s="40" t="s">
        <v>1750</v>
      </c>
    </row>
    <row r="162" spans="13:90" ht="15" customHeight="1" x14ac:dyDescent="0.25">
      <c r="M162" s="37" t="s">
        <v>564</v>
      </c>
      <c r="N162" s="38" t="s">
        <v>565</v>
      </c>
      <c r="O162" s="38" t="s">
        <v>566</v>
      </c>
      <c r="CH162" s="119" t="s">
        <v>1751</v>
      </c>
      <c r="CI162" s="115" t="s">
        <v>1752</v>
      </c>
      <c r="CK162" s="37">
        <v>9477</v>
      </c>
      <c r="CL162" s="40" t="s">
        <v>1753</v>
      </c>
    </row>
    <row r="163" spans="13:90" ht="15" customHeight="1" x14ac:dyDescent="0.25">
      <c r="M163" s="37" t="s">
        <v>567</v>
      </c>
      <c r="N163" s="38" t="s">
        <v>568</v>
      </c>
      <c r="O163" s="38" t="s">
        <v>569</v>
      </c>
      <c r="CH163" s="78" t="s">
        <v>1754</v>
      </c>
      <c r="CI163" s="115" t="s">
        <v>1755</v>
      </c>
      <c r="CK163" s="37">
        <v>9485</v>
      </c>
      <c r="CL163" s="40" t="s">
        <v>1756</v>
      </c>
    </row>
    <row r="164" spans="13:90" ht="15" customHeight="1" x14ac:dyDescent="0.25">
      <c r="M164" s="37" t="s">
        <v>570</v>
      </c>
      <c r="N164" s="38" t="s">
        <v>571</v>
      </c>
      <c r="O164" s="38" t="s">
        <v>569</v>
      </c>
      <c r="CH164" s="119" t="s">
        <v>1757</v>
      </c>
      <c r="CI164" s="115" t="s">
        <v>1758</v>
      </c>
      <c r="CK164" s="37">
        <v>9488</v>
      </c>
      <c r="CL164" s="40" t="s">
        <v>1759</v>
      </c>
    </row>
    <row r="165" spans="13:90" ht="15" customHeight="1" x14ac:dyDescent="0.25">
      <c r="M165" s="37" t="s">
        <v>572</v>
      </c>
      <c r="N165" s="38" t="s">
        <v>573</v>
      </c>
      <c r="O165" s="38" t="s">
        <v>569</v>
      </c>
      <c r="CH165" s="119" t="s">
        <v>1760</v>
      </c>
      <c r="CI165" s="115" t="s">
        <v>1761</v>
      </c>
      <c r="CK165" s="37">
        <v>9493</v>
      </c>
      <c r="CL165" s="40" t="s">
        <v>1762</v>
      </c>
    </row>
    <row r="166" spans="13:90" ht="15" customHeight="1" x14ac:dyDescent="0.25">
      <c r="M166" s="37" t="s">
        <v>574</v>
      </c>
      <c r="N166" s="38" t="s">
        <v>575</v>
      </c>
      <c r="O166" s="38" t="s">
        <v>569</v>
      </c>
      <c r="CH166" s="119" t="s">
        <v>1763</v>
      </c>
      <c r="CI166" s="115" t="s">
        <v>1764</v>
      </c>
      <c r="CK166" s="37">
        <v>9494</v>
      </c>
      <c r="CL166" s="40" t="s">
        <v>1765</v>
      </c>
    </row>
    <row r="167" spans="13:90" ht="15" customHeight="1" x14ac:dyDescent="0.25">
      <c r="M167" s="37" t="s">
        <v>576</v>
      </c>
      <c r="N167" s="38" t="s">
        <v>577</v>
      </c>
      <c r="O167" s="38" t="s">
        <v>569</v>
      </c>
      <c r="CH167" s="119" t="s">
        <v>1766</v>
      </c>
      <c r="CI167" s="115" t="s">
        <v>1767</v>
      </c>
      <c r="CK167" s="37">
        <v>9495</v>
      </c>
      <c r="CL167" s="40" t="s">
        <v>1768</v>
      </c>
    </row>
    <row r="168" spans="13:90" ht="15" customHeight="1" x14ac:dyDescent="0.25">
      <c r="M168" s="37" t="s">
        <v>578</v>
      </c>
      <c r="N168" s="38" t="s">
        <v>579</v>
      </c>
      <c r="O168" s="38" t="s">
        <v>569</v>
      </c>
      <c r="CH168" s="119" t="s">
        <v>1769</v>
      </c>
      <c r="CI168" s="115" t="s">
        <v>1770</v>
      </c>
      <c r="CK168" s="37">
        <v>9496</v>
      </c>
      <c r="CL168" s="40" t="s">
        <v>1771</v>
      </c>
    </row>
    <row r="169" spans="13:90" ht="15" customHeight="1" x14ac:dyDescent="0.25">
      <c r="M169" s="37" t="s">
        <v>580</v>
      </c>
      <c r="N169" s="38" t="s">
        <v>581</v>
      </c>
      <c r="O169" s="38" t="s">
        <v>569</v>
      </c>
      <c r="CH169" s="119" t="s">
        <v>1772</v>
      </c>
      <c r="CI169" s="115" t="s">
        <v>1773</v>
      </c>
      <c r="CK169" s="37">
        <v>9497</v>
      </c>
      <c r="CL169" s="40" t="s">
        <v>1774</v>
      </c>
    </row>
    <row r="170" spans="13:90" x14ac:dyDescent="0.25">
      <c r="M170" s="37" t="s">
        <v>582</v>
      </c>
      <c r="N170" s="38" t="s">
        <v>583</v>
      </c>
      <c r="O170" s="38" t="s">
        <v>569</v>
      </c>
      <c r="CH170" s="119" t="s">
        <v>1775</v>
      </c>
      <c r="CI170" s="115" t="s">
        <v>1776</v>
      </c>
      <c r="CK170" s="37">
        <v>9498</v>
      </c>
      <c r="CL170" s="40" t="s">
        <v>1777</v>
      </c>
    </row>
    <row r="171" spans="13:90" x14ac:dyDescent="0.25">
      <c r="M171" s="37" t="s">
        <v>584</v>
      </c>
      <c r="N171" s="38" t="s">
        <v>585</v>
      </c>
      <c r="O171" s="38" t="s">
        <v>569</v>
      </c>
      <c r="CH171" s="119" t="s">
        <v>1778</v>
      </c>
      <c r="CI171" s="115" t="s">
        <v>1779</v>
      </c>
      <c r="CK171" s="37">
        <v>9501</v>
      </c>
      <c r="CL171" s="40" t="s">
        <v>1780</v>
      </c>
    </row>
    <row r="172" spans="13:90" x14ac:dyDescent="0.25">
      <c r="M172" s="37" t="s">
        <v>586</v>
      </c>
      <c r="N172" s="38" t="s">
        <v>587</v>
      </c>
      <c r="O172" s="38" t="s">
        <v>569</v>
      </c>
      <c r="CH172" s="78" t="s">
        <v>1781</v>
      </c>
      <c r="CI172" s="115" t="s">
        <v>1782</v>
      </c>
      <c r="CK172" s="37">
        <v>9505</v>
      </c>
      <c r="CL172" s="40" t="s">
        <v>1783</v>
      </c>
    </row>
    <row r="173" spans="13:90" x14ac:dyDescent="0.25">
      <c r="M173" s="37" t="s">
        <v>588</v>
      </c>
      <c r="N173" s="38" t="s">
        <v>589</v>
      </c>
      <c r="O173" s="38" t="s">
        <v>569</v>
      </c>
      <c r="CH173" s="78" t="s">
        <v>1784</v>
      </c>
      <c r="CI173" s="115" t="s">
        <v>1785</v>
      </c>
      <c r="CK173" s="37">
        <v>9507</v>
      </c>
      <c r="CL173" s="40" t="s">
        <v>1786</v>
      </c>
    </row>
    <row r="174" spans="13:90" x14ac:dyDescent="0.25">
      <c r="M174" s="37" t="s">
        <v>590</v>
      </c>
      <c r="N174" s="38" t="s">
        <v>591</v>
      </c>
      <c r="O174" s="38" t="s">
        <v>569</v>
      </c>
      <c r="CH174" s="78" t="s">
        <v>1787</v>
      </c>
      <c r="CI174" s="115" t="s">
        <v>1788</v>
      </c>
      <c r="CK174" s="37">
        <v>9508</v>
      </c>
      <c r="CL174" s="40" t="s">
        <v>1789</v>
      </c>
    </row>
    <row r="175" spans="13:90" x14ac:dyDescent="0.25">
      <c r="M175" s="37" t="s">
        <v>592</v>
      </c>
      <c r="N175" s="38" t="s">
        <v>593</v>
      </c>
      <c r="O175" s="38" t="s">
        <v>569</v>
      </c>
      <c r="CH175" s="119" t="s">
        <v>1735</v>
      </c>
      <c r="CI175" s="115" t="s">
        <v>1790</v>
      </c>
      <c r="CK175" s="37">
        <v>9511</v>
      </c>
      <c r="CL175" s="40" t="s">
        <v>1791</v>
      </c>
    </row>
    <row r="176" spans="13:90" x14ac:dyDescent="0.25">
      <c r="M176" s="37" t="s">
        <v>594</v>
      </c>
      <c r="N176" s="38" t="s">
        <v>595</v>
      </c>
      <c r="O176" s="38" t="s">
        <v>569</v>
      </c>
      <c r="CH176" s="119" t="s">
        <v>1738</v>
      </c>
      <c r="CI176" s="115" t="s">
        <v>1792</v>
      </c>
      <c r="CK176" s="37">
        <v>9517</v>
      </c>
      <c r="CL176" s="40" t="s">
        <v>1793</v>
      </c>
    </row>
    <row r="177" spans="13:90" x14ac:dyDescent="0.25">
      <c r="M177" s="37" t="s">
        <v>596</v>
      </c>
      <c r="N177" s="38" t="s">
        <v>597</v>
      </c>
      <c r="O177" s="38" t="s">
        <v>598</v>
      </c>
      <c r="CH177" s="78" t="s">
        <v>1741</v>
      </c>
      <c r="CI177" s="115" t="s">
        <v>1794</v>
      </c>
      <c r="CK177" s="37">
        <v>9521</v>
      </c>
      <c r="CL177" s="40" t="s">
        <v>1795</v>
      </c>
    </row>
    <row r="178" spans="13:90" x14ac:dyDescent="0.25">
      <c r="M178" s="37" t="s">
        <v>599</v>
      </c>
      <c r="N178" s="38" t="s">
        <v>600</v>
      </c>
      <c r="O178" s="38" t="s">
        <v>601</v>
      </c>
      <c r="CH178" s="78" t="s">
        <v>1744</v>
      </c>
      <c r="CI178" s="115"/>
      <c r="CK178" s="37">
        <v>9525</v>
      </c>
      <c r="CL178" s="40" t="s">
        <v>1796</v>
      </c>
    </row>
    <row r="179" spans="13:90" x14ac:dyDescent="0.25">
      <c r="M179" s="37" t="s">
        <v>602</v>
      </c>
      <c r="N179" s="38" t="s">
        <v>603</v>
      </c>
      <c r="O179" s="38" t="s">
        <v>604</v>
      </c>
      <c r="CH179" s="119" t="s">
        <v>1746</v>
      </c>
      <c r="CI179" s="115"/>
      <c r="CK179" s="37">
        <v>9528</v>
      </c>
      <c r="CL179" s="40" t="s">
        <v>1797</v>
      </c>
    </row>
    <row r="180" spans="13:90" x14ac:dyDescent="0.25">
      <c r="M180" s="37" t="s">
        <v>605</v>
      </c>
      <c r="N180" s="38" t="s">
        <v>606</v>
      </c>
      <c r="O180" s="38" t="s">
        <v>607</v>
      </c>
      <c r="CH180" s="119" t="s">
        <v>1748</v>
      </c>
      <c r="CI180" s="115" t="s">
        <v>1798</v>
      </c>
      <c r="CK180" s="37">
        <v>9531</v>
      </c>
      <c r="CL180" s="40" t="s">
        <v>1799</v>
      </c>
    </row>
    <row r="181" spans="13:90" x14ac:dyDescent="0.25">
      <c r="CH181" s="119" t="s">
        <v>1751</v>
      </c>
      <c r="CI181" s="115" t="s">
        <v>1800</v>
      </c>
      <c r="CK181" s="37">
        <v>9535</v>
      </c>
      <c r="CL181" s="40" t="s">
        <v>1801</v>
      </c>
    </row>
    <row r="182" spans="13:90" ht="15.75" x14ac:dyDescent="0.25">
      <c r="M182" s="138" t="s">
        <v>1802</v>
      </c>
      <c r="N182" s="159"/>
      <c r="CH182" s="78" t="s">
        <v>1754</v>
      </c>
      <c r="CI182" s="115" t="s">
        <v>1803</v>
      </c>
      <c r="CK182" s="37">
        <v>9538</v>
      </c>
      <c r="CL182" s="40" t="s">
        <v>1804</v>
      </c>
    </row>
    <row r="183" spans="13:90" ht="15.75" thickBot="1" x14ac:dyDescent="0.3">
      <c r="M183" s="139"/>
      <c r="N183" s="139"/>
      <c r="CH183" s="119" t="s">
        <v>1757</v>
      </c>
      <c r="CI183" s="115" t="s">
        <v>1805</v>
      </c>
      <c r="CK183" s="37">
        <v>9542</v>
      </c>
      <c r="CL183" s="40" t="s">
        <v>1806</v>
      </c>
    </row>
    <row r="184" spans="13:90" x14ac:dyDescent="0.25">
      <c r="M184" s="32" t="s">
        <v>84</v>
      </c>
      <c r="N184" s="50" t="s">
        <v>85</v>
      </c>
      <c r="O184" s="140"/>
      <c r="CH184" s="119" t="s">
        <v>1760</v>
      </c>
      <c r="CI184" s="115" t="s">
        <v>1807</v>
      </c>
      <c r="CK184" s="37">
        <v>9545</v>
      </c>
      <c r="CL184" s="40" t="s">
        <v>1808</v>
      </c>
    </row>
    <row r="185" spans="13:90" x14ac:dyDescent="0.25">
      <c r="M185" s="93" t="s">
        <v>611</v>
      </c>
      <c r="N185" s="94" t="s">
        <v>1809</v>
      </c>
      <c r="O185" s="141" t="str">
        <f>+M185&amp;" "&amp;N185</f>
        <v>01 MERCADERÍAS</v>
      </c>
      <c r="CH185" s="119" t="s">
        <v>1763</v>
      </c>
      <c r="CI185" s="115" t="s">
        <v>1810</v>
      </c>
      <c r="CK185" s="37">
        <v>9548</v>
      </c>
      <c r="CL185" s="40" t="s">
        <v>1811</v>
      </c>
    </row>
    <row r="186" spans="13:90" x14ac:dyDescent="0.25">
      <c r="M186" s="93" t="s">
        <v>613</v>
      </c>
      <c r="N186" s="87" t="s">
        <v>1812</v>
      </c>
      <c r="O186" s="141" t="str">
        <f t="shared" ref="O186:O202" si="0">+M186&amp;" "&amp;N186</f>
        <v>02 PRODUCTOS TERMINADOS</v>
      </c>
      <c r="CH186" s="119" t="s">
        <v>1766</v>
      </c>
      <c r="CI186" s="115" t="s">
        <v>1813</v>
      </c>
      <c r="CK186" s="37">
        <v>9551</v>
      </c>
      <c r="CL186" s="40" t="s">
        <v>1814</v>
      </c>
    </row>
    <row r="187" spans="13:90" x14ac:dyDescent="0.25">
      <c r="M187" s="92" t="s">
        <v>615</v>
      </c>
      <c r="N187" s="38" t="s">
        <v>1815</v>
      </c>
      <c r="O187" s="141" t="str">
        <f t="shared" si="0"/>
        <v>03 MATERIAS PRIMAS</v>
      </c>
      <c r="CH187" s="119" t="s">
        <v>1769</v>
      </c>
      <c r="CI187" s="115" t="s">
        <v>1816</v>
      </c>
      <c r="CK187" s="37">
        <v>9556</v>
      </c>
      <c r="CL187" s="40" t="s">
        <v>1817</v>
      </c>
    </row>
    <row r="188" spans="13:90" x14ac:dyDescent="0.25">
      <c r="M188" s="92" t="s">
        <v>617</v>
      </c>
      <c r="N188" s="38" t="s">
        <v>1818</v>
      </c>
      <c r="O188" s="141" t="str">
        <f t="shared" si="0"/>
        <v>04 ENVASES</v>
      </c>
      <c r="CH188" s="119" t="s">
        <v>1772</v>
      </c>
      <c r="CI188" s="115" t="s">
        <v>1819</v>
      </c>
      <c r="CK188" s="37">
        <v>9566</v>
      </c>
      <c r="CL188" s="40" t="s">
        <v>1820</v>
      </c>
    </row>
    <row r="189" spans="13:90" x14ac:dyDescent="0.25">
      <c r="M189" s="92" t="s">
        <v>619</v>
      </c>
      <c r="N189" s="38" t="s">
        <v>1821</v>
      </c>
      <c r="O189" s="141" t="str">
        <f t="shared" si="0"/>
        <v>05 MATERIALES AUXILIARES</v>
      </c>
      <c r="CH189" s="119" t="s">
        <v>1775</v>
      </c>
      <c r="CI189" s="115" t="s">
        <v>1822</v>
      </c>
      <c r="CK189" s="37">
        <v>9573</v>
      </c>
      <c r="CL189" s="40" t="s">
        <v>1823</v>
      </c>
    </row>
    <row r="190" spans="13:90" x14ac:dyDescent="0.25">
      <c r="M190" s="92" t="s">
        <v>621</v>
      </c>
      <c r="N190" s="38" t="s">
        <v>1824</v>
      </c>
      <c r="O190" s="141" t="str">
        <f t="shared" si="0"/>
        <v xml:space="preserve">06 SUMINISTROS </v>
      </c>
      <c r="CH190" s="119" t="s">
        <v>1778</v>
      </c>
      <c r="CI190" s="115" t="s">
        <v>1825</v>
      </c>
      <c r="CK190" s="37">
        <v>9576</v>
      </c>
      <c r="CL190" s="40" t="s">
        <v>1826</v>
      </c>
    </row>
    <row r="191" spans="13:90" x14ac:dyDescent="0.25">
      <c r="M191" s="92" t="s">
        <v>623</v>
      </c>
      <c r="N191" s="38" t="s">
        <v>1827</v>
      </c>
      <c r="O191" s="141" t="str">
        <f t="shared" si="0"/>
        <v>07 REPUESTOS</v>
      </c>
      <c r="CH191" s="78" t="s">
        <v>1781</v>
      </c>
      <c r="CI191" s="115" t="s">
        <v>1828</v>
      </c>
      <c r="CK191" s="37">
        <v>9578</v>
      </c>
      <c r="CL191" s="40" t="s">
        <v>1829</v>
      </c>
    </row>
    <row r="192" spans="13:90" x14ac:dyDescent="0.25">
      <c r="M192" s="92" t="s">
        <v>625</v>
      </c>
      <c r="N192" s="38" t="s">
        <v>1830</v>
      </c>
      <c r="O192" s="141" t="str">
        <f t="shared" si="0"/>
        <v>08 EMBALAJES</v>
      </c>
      <c r="CH192" s="78" t="s">
        <v>1831</v>
      </c>
      <c r="CI192" s="115" t="s">
        <v>1832</v>
      </c>
      <c r="CK192" s="37">
        <v>9579</v>
      </c>
      <c r="CL192" s="40" t="s">
        <v>1833</v>
      </c>
    </row>
    <row r="193" spans="13:90" x14ac:dyDescent="0.25">
      <c r="M193" s="92" t="s">
        <v>627</v>
      </c>
      <c r="N193" s="38" t="s">
        <v>1834</v>
      </c>
      <c r="O193" s="141" t="str">
        <f t="shared" si="0"/>
        <v xml:space="preserve">09 SUBPRODUCTOS </v>
      </c>
      <c r="CH193" s="137"/>
      <c r="CI193" s="83"/>
      <c r="CK193" s="37">
        <v>9580</v>
      </c>
      <c r="CL193" s="40" t="s">
        <v>1835</v>
      </c>
    </row>
    <row r="194" spans="13:90" x14ac:dyDescent="0.25">
      <c r="M194" s="92" t="s">
        <v>76</v>
      </c>
      <c r="N194" s="38" t="s">
        <v>1836</v>
      </c>
      <c r="O194" s="141" t="str">
        <f t="shared" si="0"/>
        <v>10 DESECHOS Y DESPERDICIOS</v>
      </c>
      <c r="CH194" s="78" t="s">
        <v>1837</v>
      </c>
      <c r="CI194" s="77" t="s">
        <v>764</v>
      </c>
      <c r="CK194" s="37">
        <v>9586</v>
      </c>
      <c r="CL194" s="40" t="s">
        <v>1838</v>
      </c>
    </row>
    <row r="195" spans="13:90" x14ac:dyDescent="0.25">
      <c r="M195" s="92" t="s">
        <v>693</v>
      </c>
      <c r="N195" s="38" t="s">
        <v>1315</v>
      </c>
      <c r="O195" s="141" t="str">
        <f t="shared" si="0"/>
        <v>91 OTROS 1</v>
      </c>
      <c r="CH195" s="119" t="s">
        <v>1839</v>
      </c>
      <c r="CI195" s="115" t="s">
        <v>1840</v>
      </c>
      <c r="CK195" s="37">
        <v>9589</v>
      </c>
      <c r="CL195" s="40" t="s">
        <v>1841</v>
      </c>
    </row>
    <row r="196" spans="13:90" x14ac:dyDescent="0.25">
      <c r="M196" s="92" t="s">
        <v>1324</v>
      </c>
      <c r="N196" s="38" t="s">
        <v>1325</v>
      </c>
      <c r="O196" s="141" t="str">
        <f t="shared" si="0"/>
        <v>92 OTROS 2</v>
      </c>
      <c r="CH196" s="119" t="s">
        <v>1842</v>
      </c>
      <c r="CI196" s="115" t="s">
        <v>1843</v>
      </c>
      <c r="CK196" s="37">
        <v>9593</v>
      </c>
      <c r="CL196" s="40" t="s">
        <v>1844</v>
      </c>
    </row>
    <row r="197" spans="13:90" x14ac:dyDescent="0.25">
      <c r="M197" s="92" t="s">
        <v>1334</v>
      </c>
      <c r="N197" s="38" t="s">
        <v>1335</v>
      </c>
      <c r="O197" s="141" t="str">
        <f t="shared" si="0"/>
        <v>93 OTROS 3</v>
      </c>
      <c r="CH197" s="78" t="s">
        <v>1845</v>
      </c>
      <c r="CI197" s="115" t="s">
        <v>1846</v>
      </c>
      <c r="CK197" s="37">
        <v>9599</v>
      </c>
      <c r="CL197" s="40" t="s">
        <v>1847</v>
      </c>
    </row>
    <row r="198" spans="13:90" x14ac:dyDescent="0.25">
      <c r="M198" s="92" t="s">
        <v>1344</v>
      </c>
      <c r="N198" s="38" t="s">
        <v>1345</v>
      </c>
      <c r="O198" s="141" t="str">
        <f t="shared" si="0"/>
        <v>94 OTROS 4</v>
      </c>
      <c r="CH198" s="119" t="s">
        <v>1848</v>
      </c>
      <c r="CI198" s="115" t="s">
        <v>1849</v>
      </c>
      <c r="CK198" s="37">
        <v>9603</v>
      </c>
      <c r="CL198" s="40" t="s">
        <v>1850</v>
      </c>
    </row>
    <row r="199" spans="13:90" x14ac:dyDescent="0.25">
      <c r="M199" s="92" t="s">
        <v>1354</v>
      </c>
      <c r="N199" s="38" t="s">
        <v>1355</v>
      </c>
      <c r="O199" s="141" t="str">
        <f t="shared" si="0"/>
        <v>95 OTROS 5</v>
      </c>
      <c r="CH199" s="119" t="s">
        <v>1851</v>
      </c>
      <c r="CI199" s="115" t="s">
        <v>1852</v>
      </c>
      <c r="CK199" s="37">
        <v>9607</v>
      </c>
      <c r="CL199" s="40" t="s">
        <v>948</v>
      </c>
    </row>
    <row r="200" spans="13:90" x14ac:dyDescent="0.25">
      <c r="M200" s="92" t="s">
        <v>695</v>
      </c>
      <c r="N200" s="38" t="s">
        <v>1363</v>
      </c>
      <c r="O200" s="141" t="str">
        <f t="shared" si="0"/>
        <v>96 OTROS 6</v>
      </c>
      <c r="CH200" s="119" t="s">
        <v>1853</v>
      </c>
      <c r="CI200" s="115" t="s">
        <v>1854</v>
      </c>
      <c r="CK200" s="37">
        <v>9611</v>
      </c>
      <c r="CL200" s="40" t="s">
        <v>1855</v>
      </c>
    </row>
    <row r="201" spans="13:90" x14ac:dyDescent="0.25">
      <c r="M201" s="92" t="s">
        <v>697</v>
      </c>
      <c r="N201" s="38" t="s">
        <v>1372</v>
      </c>
      <c r="O201" s="141" t="str">
        <f t="shared" si="0"/>
        <v>97 OTROS 7</v>
      </c>
      <c r="CH201" s="119" t="s">
        <v>1856</v>
      </c>
      <c r="CI201" s="115" t="s">
        <v>1857</v>
      </c>
      <c r="CK201" s="37">
        <v>9618</v>
      </c>
      <c r="CL201" s="40" t="s">
        <v>1858</v>
      </c>
    </row>
    <row r="202" spans="13:90" x14ac:dyDescent="0.25">
      <c r="M202" s="92" t="s">
        <v>699</v>
      </c>
      <c r="N202" s="38" t="s">
        <v>1378</v>
      </c>
      <c r="O202" s="141" t="str">
        <f t="shared" si="0"/>
        <v>98 OTROS 8</v>
      </c>
      <c r="CH202" s="119" t="s">
        <v>1859</v>
      </c>
      <c r="CI202" s="115" t="s">
        <v>1860</v>
      </c>
      <c r="CK202" s="37">
        <v>9628</v>
      </c>
      <c r="CL202" s="40" t="s">
        <v>1861</v>
      </c>
    </row>
    <row r="203" spans="13:90" ht="15.75" thickBot="1" x14ac:dyDescent="0.3">
      <c r="M203" s="93" t="s">
        <v>925</v>
      </c>
      <c r="N203" s="87" t="s">
        <v>806</v>
      </c>
      <c r="O203" s="142" t="str">
        <f>+M203&amp;" "&amp;N203</f>
        <v>99 OTROS</v>
      </c>
      <c r="CH203" s="119" t="s">
        <v>1862</v>
      </c>
      <c r="CI203" s="115" t="s">
        <v>1863</v>
      </c>
      <c r="CK203" s="37">
        <v>9629</v>
      </c>
      <c r="CL203" s="40" t="s">
        <v>1864</v>
      </c>
    </row>
    <row r="204" spans="13:90" x14ac:dyDescent="0.25">
      <c r="CH204" s="78" t="s">
        <v>1865</v>
      </c>
      <c r="CI204" s="115" t="s">
        <v>1866</v>
      </c>
      <c r="CK204" s="37">
        <v>9633</v>
      </c>
      <c r="CL204" s="40" t="s">
        <v>1867</v>
      </c>
    </row>
    <row r="205" spans="13:90" x14ac:dyDescent="0.25">
      <c r="CH205" s="119" t="s">
        <v>1868</v>
      </c>
      <c r="CI205" s="115" t="s">
        <v>1869</v>
      </c>
      <c r="CK205" s="37">
        <v>9640</v>
      </c>
      <c r="CL205" s="40" t="s">
        <v>1870</v>
      </c>
    </row>
    <row r="206" spans="13:90" x14ac:dyDescent="0.25">
      <c r="CH206" s="119" t="s">
        <v>1871</v>
      </c>
      <c r="CI206" s="115" t="s">
        <v>1872</v>
      </c>
      <c r="CK206" s="37">
        <v>9644</v>
      </c>
      <c r="CL206" s="40" t="s">
        <v>1873</v>
      </c>
    </row>
    <row r="207" spans="13:90" x14ac:dyDescent="0.25">
      <c r="CH207" s="119" t="s">
        <v>1874</v>
      </c>
      <c r="CI207" s="115" t="s">
        <v>1875</v>
      </c>
      <c r="CK207" s="37">
        <v>9645</v>
      </c>
      <c r="CL207" s="40" t="s">
        <v>1876</v>
      </c>
    </row>
    <row r="208" spans="13:90" x14ac:dyDescent="0.25">
      <c r="CH208" s="119" t="s">
        <v>1877</v>
      </c>
      <c r="CI208" s="115" t="s">
        <v>1878</v>
      </c>
      <c r="CK208" s="37">
        <v>9646</v>
      </c>
      <c r="CL208" s="40" t="s">
        <v>1879</v>
      </c>
    </row>
    <row r="209" spans="86:90" x14ac:dyDescent="0.25">
      <c r="CH209" s="119" t="s">
        <v>1880</v>
      </c>
      <c r="CI209" s="115" t="s">
        <v>1881</v>
      </c>
      <c r="CK209" s="37">
        <v>9647</v>
      </c>
      <c r="CL209" s="40" t="s">
        <v>1882</v>
      </c>
    </row>
    <row r="210" spans="86:90" x14ac:dyDescent="0.25">
      <c r="CH210" s="119" t="s">
        <v>1883</v>
      </c>
      <c r="CI210" s="115" t="s">
        <v>1884</v>
      </c>
      <c r="CK210" s="37">
        <v>9660</v>
      </c>
      <c r="CL210" s="40" t="s">
        <v>1885</v>
      </c>
    </row>
    <row r="211" spans="86:90" x14ac:dyDescent="0.25">
      <c r="CH211" s="78" t="s">
        <v>1886</v>
      </c>
      <c r="CI211" s="115" t="s">
        <v>1887</v>
      </c>
      <c r="CK211" s="37">
        <v>9665</v>
      </c>
      <c r="CL211" s="40" t="s">
        <v>1888</v>
      </c>
    </row>
    <row r="212" spans="86:90" x14ac:dyDescent="0.25">
      <c r="CH212" s="119" t="s">
        <v>1889</v>
      </c>
      <c r="CI212" s="115" t="s">
        <v>1890</v>
      </c>
      <c r="CK212" s="37">
        <v>9670</v>
      </c>
      <c r="CL212" s="40" t="s">
        <v>1891</v>
      </c>
    </row>
    <row r="213" spans="86:90" x14ac:dyDescent="0.25">
      <c r="CH213" s="78" t="s">
        <v>1892</v>
      </c>
      <c r="CI213" s="115" t="s">
        <v>1893</v>
      </c>
      <c r="CK213" s="37">
        <v>9675</v>
      </c>
      <c r="CL213" s="40" t="s">
        <v>1894</v>
      </c>
    </row>
    <row r="214" spans="86:90" x14ac:dyDescent="0.25">
      <c r="CH214" s="119" t="s">
        <v>1895</v>
      </c>
      <c r="CI214" s="115" t="s">
        <v>1896</v>
      </c>
      <c r="CK214" s="37">
        <v>9676</v>
      </c>
      <c r="CL214" s="40" t="s">
        <v>1897</v>
      </c>
    </row>
    <row r="215" spans="86:90" x14ac:dyDescent="0.25">
      <c r="CH215" s="78" t="s">
        <v>1898</v>
      </c>
      <c r="CI215" s="115" t="s">
        <v>1899</v>
      </c>
      <c r="CK215" s="37">
        <v>9677</v>
      </c>
      <c r="CL215" s="40" t="s">
        <v>1900</v>
      </c>
    </row>
    <row r="216" spans="86:90" x14ac:dyDescent="0.25">
      <c r="CH216" s="137"/>
      <c r="CI216" s="83"/>
      <c r="CK216" s="37">
        <v>9685</v>
      </c>
      <c r="CL216" s="40" t="s">
        <v>1901</v>
      </c>
    </row>
    <row r="217" spans="86:90" x14ac:dyDescent="0.25">
      <c r="CH217" s="78" t="s">
        <v>1902</v>
      </c>
      <c r="CI217" s="77" t="s">
        <v>764</v>
      </c>
      <c r="CK217" s="37">
        <v>9687</v>
      </c>
      <c r="CL217" s="40" t="s">
        <v>1903</v>
      </c>
    </row>
    <row r="218" spans="86:90" x14ac:dyDescent="0.25">
      <c r="CH218" s="78" t="s">
        <v>1904</v>
      </c>
      <c r="CI218" s="115" t="s">
        <v>1905</v>
      </c>
      <c r="CK218" s="37">
        <v>9690</v>
      </c>
      <c r="CL218" s="40" t="s">
        <v>1906</v>
      </c>
    </row>
    <row r="219" spans="86:90" x14ac:dyDescent="0.25">
      <c r="CH219" s="78" t="s">
        <v>1907</v>
      </c>
      <c r="CI219" s="115"/>
      <c r="CK219" s="37">
        <v>9695</v>
      </c>
      <c r="CL219" s="40" t="s">
        <v>1908</v>
      </c>
    </row>
    <row r="220" spans="86:90" x14ac:dyDescent="0.25">
      <c r="CH220" s="119" t="s">
        <v>1909</v>
      </c>
      <c r="CI220" s="115" t="s">
        <v>1910</v>
      </c>
      <c r="CK220" s="37">
        <v>9697</v>
      </c>
      <c r="CL220" s="40" t="s">
        <v>1911</v>
      </c>
    </row>
    <row r="221" spans="86:90" x14ac:dyDescent="0.25">
      <c r="CH221" s="119" t="s">
        <v>1912</v>
      </c>
      <c r="CI221" s="115" t="s">
        <v>1913</v>
      </c>
      <c r="CK221" s="37">
        <v>9700</v>
      </c>
      <c r="CL221" s="40" t="s">
        <v>1914</v>
      </c>
    </row>
    <row r="222" spans="86:90" x14ac:dyDescent="0.25">
      <c r="CH222" s="119" t="s">
        <v>1915</v>
      </c>
      <c r="CI222" s="115" t="s">
        <v>1916</v>
      </c>
      <c r="CK222" s="37">
        <v>9705</v>
      </c>
      <c r="CL222" s="40" t="s">
        <v>1917</v>
      </c>
    </row>
    <row r="223" spans="86:90" x14ac:dyDescent="0.25">
      <c r="CH223" s="119" t="s">
        <v>1918</v>
      </c>
      <c r="CI223" s="115" t="s">
        <v>1919</v>
      </c>
      <c r="CK223" s="37">
        <v>9710</v>
      </c>
      <c r="CL223" s="40" t="s">
        <v>1920</v>
      </c>
    </row>
    <row r="224" spans="86:90" x14ac:dyDescent="0.25">
      <c r="CH224" s="119" t="s">
        <v>1921</v>
      </c>
      <c r="CI224" s="115" t="s">
        <v>1922</v>
      </c>
      <c r="CK224" s="37">
        <v>9715</v>
      </c>
      <c r="CL224" s="40" t="s">
        <v>1923</v>
      </c>
    </row>
    <row r="225" spans="86:90" x14ac:dyDescent="0.25">
      <c r="CH225" s="119" t="s">
        <v>1924</v>
      </c>
      <c r="CI225" s="115" t="s">
        <v>1925</v>
      </c>
      <c r="CK225" s="37">
        <v>9720</v>
      </c>
      <c r="CL225" s="40" t="s">
        <v>1926</v>
      </c>
    </row>
    <row r="226" spans="86:90" x14ac:dyDescent="0.25">
      <c r="CH226" s="119" t="s">
        <v>1927</v>
      </c>
      <c r="CI226" s="115" t="s">
        <v>1928</v>
      </c>
      <c r="CK226" s="37">
        <v>9728</v>
      </c>
      <c r="CL226" s="40" t="s">
        <v>1929</v>
      </c>
    </row>
    <row r="227" spans="86:90" x14ac:dyDescent="0.25">
      <c r="CH227" s="119" t="s">
        <v>1930</v>
      </c>
      <c r="CI227" s="115" t="s">
        <v>1931</v>
      </c>
      <c r="CK227" s="37">
        <v>9731</v>
      </c>
      <c r="CL227" s="40" t="s">
        <v>1932</v>
      </c>
    </row>
    <row r="228" spans="86:90" x14ac:dyDescent="0.25">
      <c r="CH228" s="78" t="s">
        <v>1933</v>
      </c>
      <c r="CI228" s="115" t="s">
        <v>1934</v>
      </c>
      <c r="CK228" s="37">
        <v>9735</v>
      </c>
      <c r="CL228" s="40" t="s">
        <v>1935</v>
      </c>
    </row>
    <row r="229" spans="86:90" x14ac:dyDescent="0.25">
      <c r="CH229" s="78" t="s">
        <v>1936</v>
      </c>
      <c r="CI229" s="115"/>
      <c r="CK229" s="37">
        <v>9741</v>
      </c>
      <c r="CL229" s="40" t="s">
        <v>1937</v>
      </c>
    </row>
    <row r="230" spans="86:90" x14ac:dyDescent="0.25">
      <c r="CH230" s="119" t="s">
        <v>1909</v>
      </c>
      <c r="CI230" s="115" t="s">
        <v>1938</v>
      </c>
      <c r="CK230" s="37">
        <v>9744</v>
      </c>
      <c r="CL230" s="40" t="s">
        <v>1939</v>
      </c>
    </row>
    <row r="231" spans="86:90" x14ac:dyDescent="0.25">
      <c r="CH231" s="119" t="s">
        <v>1912</v>
      </c>
      <c r="CI231" s="115" t="s">
        <v>1940</v>
      </c>
      <c r="CK231" s="37">
        <v>9748</v>
      </c>
      <c r="CL231" s="40" t="s">
        <v>1941</v>
      </c>
    </row>
    <row r="232" spans="86:90" x14ac:dyDescent="0.25">
      <c r="CH232" s="119" t="s">
        <v>1915</v>
      </c>
      <c r="CI232" s="115" t="s">
        <v>1942</v>
      </c>
      <c r="CK232" s="37">
        <v>9750</v>
      </c>
      <c r="CL232" s="40" t="s">
        <v>1943</v>
      </c>
    </row>
    <row r="233" spans="86:90" x14ac:dyDescent="0.25">
      <c r="CH233" s="119" t="s">
        <v>1918</v>
      </c>
      <c r="CI233" s="115" t="s">
        <v>1944</v>
      </c>
      <c r="CK233" s="37">
        <v>9756</v>
      </c>
      <c r="CL233" s="40" t="s">
        <v>1945</v>
      </c>
    </row>
    <row r="234" spans="86:90" x14ac:dyDescent="0.25">
      <c r="CH234" s="119" t="s">
        <v>1921</v>
      </c>
      <c r="CI234" s="115" t="s">
        <v>1946</v>
      </c>
      <c r="CK234" s="37">
        <v>9759</v>
      </c>
      <c r="CL234" s="40" t="s">
        <v>1947</v>
      </c>
    </row>
    <row r="235" spans="86:90" x14ac:dyDescent="0.25">
      <c r="CH235" s="119" t="s">
        <v>1924</v>
      </c>
      <c r="CI235" s="115" t="s">
        <v>1948</v>
      </c>
      <c r="CK235" s="37">
        <v>9764</v>
      </c>
      <c r="CL235" s="40" t="s">
        <v>1949</v>
      </c>
    </row>
    <row r="236" spans="86:90" x14ac:dyDescent="0.25">
      <c r="CH236" s="119" t="s">
        <v>1927</v>
      </c>
      <c r="CI236" s="115" t="s">
        <v>1950</v>
      </c>
      <c r="CK236" s="37">
        <v>9767</v>
      </c>
      <c r="CL236" s="40" t="s">
        <v>1951</v>
      </c>
    </row>
    <row r="237" spans="86:90" x14ac:dyDescent="0.25">
      <c r="CH237" s="119" t="s">
        <v>1930</v>
      </c>
      <c r="CI237" s="115" t="s">
        <v>1952</v>
      </c>
      <c r="CK237" s="37">
        <v>9770</v>
      </c>
      <c r="CL237" s="40" t="s">
        <v>1953</v>
      </c>
    </row>
    <row r="238" spans="86:90" x14ac:dyDescent="0.25">
      <c r="CH238" s="78" t="s">
        <v>1954</v>
      </c>
      <c r="CI238" s="115" t="s">
        <v>1955</v>
      </c>
      <c r="CK238" s="37">
        <v>9773</v>
      </c>
      <c r="CL238" s="40" t="s">
        <v>1956</v>
      </c>
    </row>
    <row r="239" spans="86:90" x14ac:dyDescent="0.25">
      <c r="CH239" s="78" t="s">
        <v>1957</v>
      </c>
      <c r="CI239" s="115" t="s">
        <v>1958</v>
      </c>
      <c r="CK239" s="37">
        <v>9774</v>
      </c>
      <c r="CL239" s="40" t="s">
        <v>1959</v>
      </c>
    </row>
    <row r="240" spans="86:90" x14ac:dyDescent="0.25">
      <c r="CH240" s="78" t="s">
        <v>1960</v>
      </c>
      <c r="CI240" s="115" t="s">
        <v>1961</v>
      </c>
      <c r="CK240" s="37">
        <v>9776</v>
      </c>
      <c r="CL240" s="40" t="s">
        <v>1962</v>
      </c>
    </row>
    <row r="241" spans="86:90" x14ac:dyDescent="0.25">
      <c r="CH241" s="137"/>
      <c r="CI241" s="143"/>
      <c r="CK241" s="37">
        <v>9780</v>
      </c>
      <c r="CL241" s="40" t="s">
        <v>1963</v>
      </c>
    </row>
    <row r="242" spans="86:90" x14ac:dyDescent="0.25">
      <c r="CH242" s="78" t="s">
        <v>1964</v>
      </c>
      <c r="CI242" s="77" t="s">
        <v>764</v>
      </c>
      <c r="CK242" s="37">
        <v>9783</v>
      </c>
      <c r="CL242" s="40" t="s">
        <v>1965</v>
      </c>
    </row>
    <row r="243" spans="86:90" x14ac:dyDescent="0.25">
      <c r="CH243" s="78" t="s">
        <v>1521</v>
      </c>
      <c r="CI243" s="115"/>
      <c r="CK243" s="37">
        <v>9786</v>
      </c>
      <c r="CL243" s="40" t="s">
        <v>1966</v>
      </c>
    </row>
    <row r="244" spans="86:90" x14ac:dyDescent="0.25">
      <c r="CH244" s="119" t="s">
        <v>1898</v>
      </c>
      <c r="CI244" s="115" t="s">
        <v>1967</v>
      </c>
      <c r="CK244" s="37">
        <v>9787</v>
      </c>
      <c r="CL244" s="40" t="s">
        <v>1968</v>
      </c>
    </row>
    <row r="245" spans="86:90" x14ac:dyDescent="0.25">
      <c r="CH245" s="78" t="s">
        <v>1969</v>
      </c>
      <c r="CI245" s="115"/>
      <c r="CK245" s="37">
        <v>9788</v>
      </c>
      <c r="CL245" s="40" t="s">
        <v>1970</v>
      </c>
    </row>
    <row r="246" spans="86:90" x14ac:dyDescent="0.25">
      <c r="CH246" s="119" t="s">
        <v>1971</v>
      </c>
      <c r="CI246" s="115" t="s">
        <v>1972</v>
      </c>
      <c r="CK246" s="37">
        <v>9800</v>
      </c>
      <c r="CL246" s="40" t="s">
        <v>1973</v>
      </c>
    </row>
    <row r="247" spans="86:90" x14ac:dyDescent="0.25">
      <c r="CH247" s="119" t="s">
        <v>1974</v>
      </c>
      <c r="CI247" s="115" t="s">
        <v>1975</v>
      </c>
      <c r="CK247" s="37">
        <v>9805</v>
      </c>
      <c r="CL247" s="40" t="s">
        <v>1976</v>
      </c>
    </row>
    <row r="248" spans="86:90" x14ac:dyDescent="0.25">
      <c r="CH248" s="119" t="s">
        <v>1977</v>
      </c>
      <c r="CI248" s="115" t="s">
        <v>1978</v>
      </c>
      <c r="CK248" s="37">
        <v>9810</v>
      </c>
      <c r="CL248" s="40" t="s">
        <v>1979</v>
      </c>
    </row>
    <row r="249" spans="86:90" x14ac:dyDescent="0.25">
      <c r="CH249" s="119" t="s">
        <v>1980</v>
      </c>
      <c r="CI249" s="115" t="s">
        <v>1981</v>
      </c>
      <c r="CK249" s="37">
        <v>9815</v>
      </c>
      <c r="CL249" s="40" t="s">
        <v>1982</v>
      </c>
    </row>
    <row r="250" spans="86:90" x14ac:dyDescent="0.25">
      <c r="CH250" s="119" t="s">
        <v>1983</v>
      </c>
      <c r="CI250" s="115" t="s">
        <v>1984</v>
      </c>
      <c r="CK250" s="37">
        <v>9816</v>
      </c>
      <c r="CL250" s="40" t="s">
        <v>1985</v>
      </c>
    </row>
    <row r="251" spans="86:90" x14ac:dyDescent="0.25">
      <c r="CH251" s="78" t="s">
        <v>1986</v>
      </c>
      <c r="CI251" s="115"/>
      <c r="CK251" s="37">
        <v>9820</v>
      </c>
      <c r="CL251" s="40" t="s">
        <v>1987</v>
      </c>
    </row>
    <row r="252" spans="86:90" x14ac:dyDescent="0.25">
      <c r="CH252" s="119" t="s">
        <v>1988</v>
      </c>
      <c r="CI252" s="115" t="s">
        <v>1989</v>
      </c>
      <c r="CK252" s="37">
        <v>9823</v>
      </c>
      <c r="CL252" s="40" t="s">
        <v>1990</v>
      </c>
    </row>
    <row r="253" spans="86:90" x14ac:dyDescent="0.25">
      <c r="CH253" s="119" t="s">
        <v>1991</v>
      </c>
      <c r="CI253" s="115" t="s">
        <v>1992</v>
      </c>
      <c r="CK253" s="37">
        <v>9825</v>
      </c>
      <c r="CL253" s="40" t="s">
        <v>1993</v>
      </c>
    </row>
    <row r="254" spans="86:90" x14ac:dyDescent="0.25">
      <c r="CH254" s="119" t="s">
        <v>1994</v>
      </c>
      <c r="CI254" s="115" t="s">
        <v>1995</v>
      </c>
      <c r="CK254" s="37">
        <v>9827</v>
      </c>
      <c r="CL254" s="40" t="s">
        <v>1996</v>
      </c>
    </row>
    <row r="255" spans="86:90" x14ac:dyDescent="0.25">
      <c r="CH255" s="119" t="s">
        <v>1997</v>
      </c>
      <c r="CI255" s="115" t="s">
        <v>1998</v>
      </c>
      <c r="CK255" s="37">
        <v>9828</v>
      </c>
      <c r="CL255" s="40" t="s">
        <v>1999</v>
      </c>
    </row>
    <row r="256" spans="86:90" x14ac:dyDescent="0.25">
      <c r="CH256" s="119" t="s">
        <v>1883</v>
      </c>
      <c r="CI256" s="115" t="s">
        <v>2000</v>
      </c>
      <c r="CK256" s="37">
        <v>9830</v>
      </c>
      <c r="CL256" s="40" t="s">
        <v>2001</v>
      </c>
    </row>
    <row r="257" spans="86:90" x14ac:dyDescent="0.25">
      <c r="CH257" s="119" t="s">
        <v>2002</v>
      </c>
      <c r="CI257" s="115" t="s">
        <v>2003</v>
      </c>
      <c r="CK257" s="37">
        <v>9833</v>
      </c>
      <c r="CL257" s="40" t="s">
        <v>2004</v>
      </c>
    </row>
    <row r="258" spans="86:90" x14ac:dyDescent="0.25">
      <c r="CH258" s="119" t="s">
        <v>2005</v>
      </c>
      <c r="CI258" s="115" t="s">
        <v>2006</v>
      </c>
      <c r="CK258" s="37">
        <v>9840</v>
      </c>
      <c r="CL258" s="40" t="s">
        <v>2007</v>
      </c>
    </row>
    <row r="259" spans="86:90" x14ac:dyDescent="0.25">
      <c r="CH259" s="119" t="s">
        <v>2008</v>
      </c>
      <c r="CI259" s="115" t="s">
        <v>2009</v>
      </c>
      <c r="CK259" s="37">
        <v>9845</v>
      </c>
      <c r="CL259" s="40" t="s">
        <v>2010</v>
      </c>
    </row>
    <row r="260" spans="86:90" x14ac:dyDescent="0.25">
      <c r="CH260" s="119" t="s">
        <v>2011</v>
      </c>
      <c r="CI260" s="115" t="s">
        <v>2012</v>
      </c>
      <c r="CK260" s="37">
        <v>9847</v>
      </c>
      <c r="CL260" s="40" t="s">
        <v>2013</v>
      </c>
    </row>
    <row r="261" spans="86:90" x14ac:dyDescent="0.25">
      <c r="CH261" s="78" t="s">
        <v>2014</v>
      </c>
      <c r="CI261" s="115"/>
      <c r="CK261" s="37">
        <v>9850</v>
      </c>
      <c r="CL261" s="40" t="s">
        <v>2015</v>
      </c>
    </row>
    <row r="262" spans="86:90" x14ac:dyDescent="0.25">
      <c r="CH262" s="119" t="s">
        <v>2016</v>
      </c>
      <c r="CI262" s="115" t="s">
        <v>2017</v>
      </c>
      <c r="CK262" s="37">
        <v>9855</v>
      </c>
      <c r="CL262" s="40" t="s">
        <v>2018</v>
      </c>
    </row>
    <row r="263" spans="86:90" x14ac:dyDescent="0.25">
      <c r="CH263" s="119" t="s">
        <v>2019</v>
      </c>
      <c r="CI263" s="115" t="s">
        <v>2020</v>
      </c>
      <c r="CK263" s="37">
        <v>9858</v>
      </c>
      <c r="CL263" s="40" t="s">
        <v>2021</v>
      </c>
    </row>
    <row r="264" spans="86:90" x14ac:dyDescent="0.25">
      <c r="CH264" s="119" t="s">
        <v>2022</v>
      </c>
      <c r="CI264" s="115" t="s">
        <v>2023</v>
      </c>
      <c r="CK264" s="37">
        <v>9863</v>
      </c>
      <c r="CL264" s="40" t="s">
        <v>2024</v>
      </c>
    </row>
    <row r="265" spans="86:90" x14ac:dyDescent="0.25">
      <c r="CH265" s="119" t="s">
        <v>2025</v>
      </c>
      <c r="CI265" s="115" t="s">
        <v>2026</v>
      </c>
      <c r="CK265" s="37">
        <v>9866</v>
      </c>
      <c r="CL265" s="40" t="s">
        <v>2027</v>
      </c>
    </row>
    <row r="266" spans="86:90" x14ac:dyDescent="0.25">
      <c r="CH266" s="119" t="s">
        <v>2028</v>
      </c>
      <c r="CI266" s="115" t="s">
        <v>2029</v>
      </c>
      <c r="CK266" s="37">
        <v>9870</v>
      </c>
      <c r="CL266" s="40" t="s">
        <v>2030</v>
      </c>
    </row>
    <row r="267" spans="86:90" x14ac:dyDescent="0.25">
      <c r="CH267" s="119" t="s">
        <v>2031</v>
      </c>
      <c r="CI267" s="115" t="s">
        <v>2032</v>
      </c>
      <c r="CK267" s="37">
        <v>9873</v>
      </c>
      <c r="CL267" s="40" t="s">
        <v>2033</v>
      </c>
    </row>
    <row r="268" spans="86:90" x14ac:dyDescent="0.25">
      <c r="CH268" s="119" t="s">
        <v>2034</v>
      </c>
      <c r="CI268" s="115" t="s">
        <v>2035</v>
      </c>
      <c r="CK268" s="37">
        <v>9875</v>
      </c>
      <c r="CL268" s="40" t="s">
        <v>2036</v>
      </c>
    </row>
    <row r="269" spans="86:90" x14ac:dyDescent="0.25">
      <c r="CH269" s="78" t="s">
        <v>2037</v>
      </c>
      <c r="CI269" s="115" t="s">
        <v>2038</v>
      </c>
      <c r="CK269" s="37">
        <v>9880</v>
      </c>
      <c r="CL269" s="40" t="s">
        <v>2039</v>
      </c>
    </row>
    <row r="270" spans="86:90" x14ac:dyDescent="0.25">
      <c r="CH270" s="78" t="s">
        <v>1558</v>
      </c>
      <c r="CI270" s="115" t="s">
        <v>1559</v>
      </c>
      <c r="CK270" s="37">
        <v>9885</v>
      </c>
      <c r="CL270" s="40" t="s">
        <v>2040</v>
      </c>
    </row>
    <row r="271" spans="86:90" x14ac:dyDescent="0.25">
      <c r="CH271" s="119" t="s">
        <v>1561</v>
      </c>
      <c r="CI271" s="115" t="s">
        <v>1562</v>
      </c>
      <c r="CK271" s="37">
        <v>9888</v>
      </c>
      <c r="CL271" s="40" t="s">
        <v>2041</v>
      </c>
    </row>
    <row r="272" spans="86:90" x14ac:dyDescent="0.25">
      <c r="CH272" s="119" t="s">
        <v>1564</v>
      </c>
      <c r="CI272" s="115" t="s">
        <v>1565</v>
      </c>
      <c r="CK272" s="37">
        <v>9890</v>
      </c>
      <c r="CL272" s="40" t="s">
        <v>2042</v>
      </c>
    </row>
    <row r="273" spans="86:90" x14ac:dyDescent="0.25">
      <c r="CH273" s="119" t="s">
        <v>1567</v>
      </c>
      <c r="CI273" s="115" t="s">
        <v>1568</v>
      </c>
      <c r="CK273" s="37">
        <v>9895</v>
      </c>
      <c r="CL273" s="40" t="s">
        <v>2043</v>
      </c>
    </row>
    <row r="274" spans="86:90" x14ac:dyDescent="0.25">
      <c r="CH274" s="119" t="s">
        <v>2044</v>
      </c>
      <c r="CI274" s="115" t="s">
        <v>1571</v>
      </c>
      <c r="CK274" s="37">
        <v>9896</v>
      </c>
      <c r="CL274" s="40" t="s">
        <v>2045</v>
      </c>
    </row>
    <row r="275" spans="86:90" x14ac:dyDescent="0.25">
      <c r="CH275" s="119" t="s">
        <v>1573</v>
      </c>
      <c r="CI275" s="115" t="s">
        <v>1574</v>
      </c>
      <c r="CK275" s="37">
        <v>9897</v>
      </c>
      <c r="CL275" s="40" t="s">
        <v>2046</v>
      </c>
    </row>
    <row r="276" spans="86:90" x14ac:dyDescent="0.25">
      <c r="CH276" s="78" t="s">
        <v>1579</v>
      </c>
      <c r="CI276" s="115" t="s">
        <v>1580</v>
      </c>
    </row>
    <row r="277" spans="86:90" x14ac:dyDescent="0.25">
      <c r="CH277" s="78" t="s">
        <v>1582</v>
      </c>
      <c r="CI277" s="115"/>
    </row>
    <row r="278" spans="86:90" x14ac:dyDescent="0.25">
      <c r="CH278" s="78" t="s">
        <v>1584</v>
      </c>
      <c r="CI278" s="115"/>
    </row>
    <row r="279" spans="86:90" x14ac:dyDescent="0.25">
      <c r="CH279" s="119" t="s">
        <v>1586</v>
      </c>
      <c r="CI279" s="115" t="s">
        <v>1587</v>
      </c>
    </row>
    <row r="280" spans="86:90" x14ac:dyDescent="0.25">
      <c r="CH280" s="119" t="s">
        <v>1589</v>
      </c>
      <c r="CI280" s="115" t="s">
        <v>1590</v>
      </c>
    </row>
    <row r="281" spans="86:90" x14ac:dyDescent="0.25">
      <c r="CH281" s="119" t="s">
        <v>1592</v>
      </c>
      <c r="CI281" s="115" t="s">
        <v>1593</v>
      </c>
    </row>
    <row r="282" spans="86:90" x14ac:dyDescent="0.25">
      <c r="CH282" s="119" t="s">
        <v>1595</v>
      </c>
      <c r="CI282" s="115" t="s">
        <v>1596</v>
      </c>
    </row>
    <row r="283" spans="86:90" x14ac:dyDescent="0.25">
      <c r="CH283" s="119" t="s">
        <v>1598</v>
      </c>
      <c r="CI283" s="115" t="s">
        <v>1599</v>
      </c>
    </row>
    <row r="284" spans="86:90" x14ac:dyDescent="0.25">
      <c r="CH284" s="119" t="s">
        <v>1601</v>
      </c>
      <c r="CI284" s="115" t="s">
        <v>1602</v>
      </c>
    </row>
    <row r="285" spans="86:90" x14ac:dyDescent="0.25">
      <c r="CH285" s="119" t="s">
        <v>1604</v>
      </c>
      <c r="CI285" s="115" t="s">
        <v>1605</v>
      </c>
    </row>
    <row r="286" spans="86:90" x14ac:dyDescent="0.25">
      <c r="CH286" s="119" t="s">
        <v>1607</v>
      </c>
      <c r="CI286" s="115" t="s">
        <v>1608</v>
      </c>
    </row>
    <row r="287" spans="86:90" x14ac:dyDescent="0.25">
      <c r="CH287" s="119" t="s">
        <v>1610</v>
      </c>
      <c r="CI287" s="115" t="s">
        <v>1611</v>
      </c>
    </row>
    <row r="288" spans="86:90" x14ac:dyDescent="0.25">
      <c r="CH288" s="119" t="s">
        <v>1613</v>
      </c>
      <c r="CI288" s="115" t="s">
        <v>1614</v>
      </c>
    </row>
    <row r="289" spans="86:87" x14ac:dyDescent="0.25">
      <c r="CH289" s="119" t="s">
        <v>1616</v>
      </c>
      <c r="CI289" s="115" t="s">
        <v>1617</v>
      </c>
    </row>
    <row r="290" spans="86:87" x14ac:dyDescent="0.25">
      <c r="CH290" s="119" t="s">
        <v>1619</v>
      </c>
      <c r="CI290" s="115" t="s">
        <v>1620</v>
      </c>
    </row>
    <row r="291" spans="86:87" x14ac:dyDescent="0.25">
      <c r="CH291" s="78" t="s">
        <v>1622</v>
      </c>
      <c r="CI291" s="115"/>
    </row>
    <row r="292" spans="86:87" x14ac:dyDescent="0.25">
      <c r="CH292" s="119" t="s">
        <v>1624</v>
      </c>
      <c r="CI292" s="115" t="s">
        <v>1625</v>
      </c>
    </row>
    <row r="293" spans="86:87" x14ac:dyDescent="0.25">
      <c r="CH293" s="119" t="s">
        <v>1627</v>
      </c>
      <c r="CI293" s="115" t="s">
        <v>1628</v>
      </c>
    </row>
    <row r="294" spans="86:87" x14ac:dyDescent="0.25">
      <c r="CH294" s="119" t="s">
        <v>1630</v>
      </c>
      <c r="CI294" s="115" t="s">
        <v>1631</v>
      </c>
    </row>
    <row r="295" spans="86:87" x14ac:dyDescent="0.25">
      <c r="CH295" s="119" t="s">
        <v>1633</v>
      </c>
      <c r="CI295" s="115" t="s">
        <v>1634</v>
      </c>
    </row>
    <row r="296" spans="86:87" x14ac:dyDescent="0.25">
      <c r="CH296" s="119" t="s">
        <v>1598</v>
      </c>
      <c r="CI296" s="115" t="s">
        <v>1636</v>
      </c>
    </row>
    <row r="297" spans="86:87" x14ac:dyDescent="0.25">
      <c r="CH297" s="119" t="s">
        <v>1638</v>
      </c>
      <c r="CI297" s="115" t="s">
        <v>1639</v>
      </c>
    </row>
    <row r="298" spans="86:87" x14ac:dyDescent="0.25">
      <c r="CH298" s="119" t="s">
        <v>1641</v>
      </c>
      <c r="CI298" s="115" t="s">
        <v>1642</v>
      </c>
    </row>
    <row r="299" spans="86:87" x14ac:dyDescent="0.25">
      <c r="CH299" s="119" t="s">
        <v>1644</v>
      </c>
      <c r="CI299" s="115" t="s">
        <v>1645</v>
      </c>
    </row>
    <row r="300" spans="86:87" x14ac:dyDescent="0.25">
      <c r="CH300" s="119" t="s">
        <v>1647</v>
      </c>
      <c r="CI300" s="115" t="s">
        <v>1648</v>
      </c>
    </row>
    <row r="301" spans="86:87" x14ac:dyDescent="0.25">
      <c r="CH301" s="119" t="s">
        <v>1650</v>
      </c>
      <c r="CI301" s="115" t="s">
        <v>1651</v>
      </c>
    </row>
    <row r="302" spans="86:87" x14ac:dyDescent="0.25">
      <c r="CH302" s="119" t="s">
        <v>1573</v>
      </c>
      <c r="CI302" s="115" t="s">
        <v>1653</v>
      </c>
    </row>
    <row r="303" spans="86:87" x14ac:dyDescent="0.25">
      <c r="CH303" s="119" t="s">
        <v>1655</v>
      </c>
      <c r="CI303" s="115" t="s">
        <v>1656</v>
      </c>
    </row>
    <row r="304" spans="86:87" x14ac:dyDescent="0.25">
      <c r="CH304" s="78" t="s">
        <v>1658</v>
      </c>
      <c r="CI304" s="115" t="s">
        <v>1659</v>
      </c>
    </row>
    <row r="305" spans="86:87" x14ac:dyDescent="0.25">
      <c r="CH305" s="78" t="s">
        <v>1661</v>
      </c>
      <c r="CI305" s="115"/>
    </row>
    <row r="306" spans="86:87" x14ac:dyDescent="0.25">
      <c r="CH306" s="78" t="s">
        <v>1663</v>
      </c>
      <c r="CI306" s="115"/>
    </row>
    <row r="307" spans="86:87" x14ac:dyDescent="0.25">
      <c r="CH307" s="119" t="s">
        <v>1665</v>
      </c>
      <c r="CI307" s="115" t="s">
        <v>1666</v>
      </c>
    </row>
    <row r="308" spans="86:87" x14ac:dyDescent="0.25">
      <c r="CH308" s="119" t="s">
        <v>1668</v>
      </c>
      <c r="CI308" s="115" t="s">
        <v>1669</v>
      </c>
    </row>
    <row r="309" spans="86:87" x14ac:dyDescent="0.25">
      <c r="CH309" s="119" t="s">
        <v>1671</v>
      </c>
      <c r="CI309" s="115" t="s">
        <v>1672</v>
      </c>
    </row>
    <row r="310" spans="86:87" x14ac:dyDescent="0.25">
      <c r="CH310" s="119" t="s">
        <v>1674</v>
      </c>
      <c r="CI310" s="115" t="s">
        <v>1675</v>
      </c>
    </row>
    <row r="311" spans="86:87" x14ac:dyDescent="0.25">
      <c r="CH311" s="119" t="s">
        <v>1677</v>
      </c>
      <c r="CI311" s="115" t="s">
        <v>1678</v>
      </c>
    </row>
    <row r="312" spans="86:87" x14ac:dyDescent="0.25">
      <c r="CH312" s="119" t="s">
        <v>1613</v>
      </c>
      <c r="CI312" s="115" t="s">
        <v>1680</v>
      </c>
    </row>
    <row r="313" spans="86:87" x14ac:dyDescent="0.25">
      <c r="CH313" s="78" t="s">
        <v>1682</v>
      </c>
      <c r="CI313" s="115"/>
    </row>
    <row r="314" spans="86:87" x14ac:dyDescent="0.25">
      <c r="CH314" s="119" t="s">
        <v>1684</v>
      </c>
      <c r="CI314" s="115" t="s">
        <v>1685</v>
      </c>
    </row>
    <row r="315" spans="86:87" x14ac:dyDescent="0.25">
      <c r="CH315" s="119" t="s">
        <v>1687</v>
      </c>
      <c r="CI315" s="115" t="s">
        <v>1688</v>
      </c>
    </row>
    <row r="316" spans="86:87" x14ac:dyDescent="0.25">
      <c r="CH316" s="119" t="s">
        <v>1668</v>
      </c>
      <c r="CI316" s="115" t="s">
        <v>1690</v>
      </c>
    </row>
    <row r="317" spans="86:87" x14ac:dyDescent="0.25">
      <c r="CH317" s="119" t="s">
        <v>1671</v>
      </c>
      <c r="CI317" s="115" t="s">
        <v>1692</v>
      </c>
    </row>
    <row r="318" spans="86:87" x14ac:dyDescent="0.25">
      <c r="CH318" s="119" t="s">
        <v>1694</v>
      </c>
      <c r="CI318" s="115" t="s">
        <v>1695</v>
      </c>
    </row>
    <row r="319" spans="86:87" x14ac:dyDescent="0.25">
      <c r="CH319" s="119" t="s">
        <v>1697</v>
      </c>
      <c r="CI319" s="115" t="s">
        <v>1698</v>
      </c>
    </row>
    <row r="320" spans="86:87" x14ac:dyDescent="0.25">
      <c r="CH320" s="119" t="s">
        <v>1700</v>
      </c>
      <c r="CI320" s="115" t="s">
        <v>1701</v>
      </c>
    </row>
    <row r="321" spans="86:87" x14ac:dyDescent="0.25">
      <c r="CH321" s="119" t="s">
        <v>1703</v>
      </c>
      <c r="CI321" s="115" t="s">
        <v>1704</v>
      </c>
    </row>
    <row r="322" spans="86:87" x14ac:dyDescent="0.25">
      <c r="CH322" s="119" t="s">
        <v>1573</v>
      </c>
      <c r="CI322" s="115" t="s">
        <v>1706</v>
      </c>
    </row>
    <row r="323" spans="86:87" x14ac:dyDescent="0.25">
      <c r="CH323" s="119" t="s">
        <v>1708</v>
      </c>
      <c r="CI323" s="115" t="s">
        <v>1709</v>
      </c>
    </row>
    <row r="324" spans="86:87" x14ac:dyDescent="0.25">
      <c r="CH324" s="78" t="s">
        <v>1711</v>
      </c>
      <c r="CI324" s="115" t="s">
        <v>1712</v>
      </c>
    </row>
    <row r="325" spans="86:87" x14ac:dyDescent="0.25">
      <c r="CH325" s="78" t="s">
        <v>1714</v>
      </c>
      <c r="CI325" s="115" t="s">
        <v>1715</v>
      </c>
    </row>
    <row r="326" spans="86:87" x14ac:dyDescent="0.25">
      <c r="CH326" s="119" t="s">
        <v>1717</v>
      </c>
      <c r="CI326" s="115" t="s">
        <v>1718</v>
      </c>
    </row>
    <row r="327" spans="86:87" x14ac:dyDescent="0.25">
      <c r="CH327" s="78" t="s">
        <v>1720</v>
      </c>
      <c r="CI327" s="115" t="s">
        <v>1721</v>
      </c>
    </row>
    <row r="328" spans="86:87" x14ac:dyDescent="0.25">
      <c r="CH328" s="78" t="s">
        <v>1723</v>
      </c>
      <c r="CI328" s="115" t="s">
        <v>1724</v>
      </c>
    </row>
    <row r="329" spans="86:87" x14ac:dyDescent="0.25">
      <c r="CH329" s="78" t="s">
        <v>1726</v>
      </c>
      <c r="CI329" s="115" t="s">
        <v>1727</v>
      </c>
    </row>
    <row r="330" spans="86:87" x14ac:dyDescent="0.25">
      <c r="CH330" s="137"/>
      <c r="CI330" s="143"/>
    </row>
    <row r="331" spans="86:87" ht="21" x14ac:dyDescent="0.35">
      <c r="CH331" s="82" t="s">
        <v>2047</v>
      </c>
      <c r="CI331" s="83"/>
    </row>
    <row r="332" spans="86:87" x14ac:dyDescent="0.25">
      <c r="CH332" s="78" t="s">
        <v>2048</v>
      </c>
      <c r="CI332" s="77" t="s">
        <v>764</v>
      </c>
    </row>
    <row r="333" spans="86:87" x14ac:dyDescent="0.25">
      <c r="CH333" s="78" t="s">
        <v>2049</v>
      </c>
      <c r="CI333" s="115"/>
    </row>
    <row r="334" spans="86:87" x14ac:dyDescent="0.25">
      <c r="CH334" s="119" t="s">
        <v>2050</v>
      </c>
      <c r="CI334" s="115" t="s">
        <v>2051</v>
      </c>
    </row>
    <row r="335" spans="86:87" x14ac:dyDescent="0.25">
      <c r="CH335" s="119" t="s">
        <v>2052</v>
      </c>
      <c r="CI335" s="115" t="s">
        <v>2053</v>
      </c>
    </row>
    <row r="336" spans="86:87" x14ac:dyDescent="0.25">
      <c r="CH336" s="119" t="s">
        <v>2054</v>
      </c>
      <c r="CI336" s="115" t="s">
        <v>2055</v>
      </c>
    </row>
    <row r="337" spans="86:87" x14ac:dyDescent="0.25">
      <c r="CH337" s="119" t="s">
        <v>2056</v>
      </c>
      <c r="CI337" s="115" t="s">
        <v>2057</v>
      </c>
    </row>
    <row r="338" spans="86:87" x14ac:dyDescent="0.25">
      <c r="CH338" s="119" t="s">
        <v>2058</v>
      </c>
      <c r="CI338" s="115" t="s">
        <v>2059</v>
      </c>
    </row>
    <row r="339" spans="86:87" x14ac:dyDescent="0.25">
      <c r="CH339" s="119" t="s">
        <v>2060</v>
      </c>
      <c r="CI339" s="115" t="s">
        <v>2061</v>
      </c>
    </row>
    <row r="340" spans="86:87" x14ac:dyDescent="0.25">
      <c r="CH340" s="119" t="s">
        <v>2062</v>
      </c>
      <c r="CI340" s="115" t="s">
        <v>2063</v>
      </c>
    </row>
    <row r="341" spans="86:87" x14ac:dyDescent="0.25">
      <c r="CH341" s="119" t="s">
        <v>2064</v>
      </c>
      <c r="CI341" s="115" t="s">
        <v>2065</v>
      </c>
    </row>
    <row r="342" spans="86:87" x14ac:dyDescent="0.25">
      <c r="CH342" s="119" t="s">
        <v>2066</v>
      </c>
      <c r="CI342" s="115" t="s">
        <v>2067</v>
      </c>
    </row>
    <row r="343" spans="86:87" x14ac:dyDescent="0.25">
      <c r="CH343" s="119" t="s">
        <v>2068</v>
      </c>
      <c r="CI343" s="115" t="s">
        <v>2069</v>
      </c>
    </row>
    <row r="344" spans="86:87" x14ac:dyDescent="0.25">
      <c r="CH344" s="119" t="s">
        <v>2070</v>
      </c>
      <c r="CI344" s="115" t="s">
        <v>2071</v>
      </c>
    </row>
    <row r="345" spans="86:87" x14ac:dyDescent="0.25">
      <c r="CH345" s="119" t="s">
        <v>2072</v>
      </c>
      <c r="CI345" s="115" t="s">
        <v>2073</v>
      </c>
    </row>
    <row r="346" spans="86:87" x14ac:dyDescent="0.25">
      <c r="CH346" s="119" t="s">
        <v>2074</v>
      </c>
      <c r="CI346" s="115" t="s">
        <v>2075</v>
      </c>
    </row>
    <row r="347" spans="86:87" x14ac:dyDescent="0.25">
      <c r="CH347" s="119" t="s">
        <v>2076</v>
      </c>
      <c r="CI347" s="115" t="s">
        <v>2077</v>
      </c>
    </row>
    <row r="348" spans="86:87" x14ac:dyDescent="0.25">
      <c r="CH348" s="119" t="s">
        <v>2078</v>
      </c>
      <c r="CI348" s="115" t="s">
        <v>2079</v>
      </c>
    </row>
    <row r="349" spans="86:87" x14ac:dyDescent="0.25">
      <c r="CH349" s="119" t="s">
        <v>2080</v>
      </c>
      <c r="CI349" s="115" t="s">
        <v>2081</v>
      </c>
    </row>
    <row r="350" spans="86:87" x14ac:dyDescent="0.25">
      <c r="CH350" s="78" t="s">
        <v>2082</v>
      </c>
      <c r="CI350" s="115" t="s">
        <v>2083</v>
      </c>
    </row>
    <row r="351" spans="86:87" x14ac:dyDescent="0.25">
      <c r="CH351" s="119" t="s">
        <v>2084</v>
      </c>
      <c r="CI351" s="115" t="s">
        <v>2085</v>
      </c>
    </row>
    <row r="352" spans="86:87" x14ac:dyDescent="0.25">
      <c r="CH352" s="119" t="s">
        <v>2086</v>
      </c>
      <c r="CI352" s="115" t="s">
        <v>2087</v>
      </c>
    </row>
    <row r="353" spans="86:87" x14ac:dyDescent="0.25">
      <c r="CH353" s="119" t="s">
        <v>2088</v>
      </c>
      <c r="CI353" s="115" t="s">
        <v>2089</v>
      </c>
    </row>
    <row r="354" spans="86:87" x14ac:dyDescent="0.25">
      <c r="CH354" s="119" t="s">
        <v>2058</v>
      </c>
      <c r="CI354" s="115" t="s">
        <v>2090</v>
      </c>
    </row>
    <row r="355" spans="86:87" x14ac:dyDescent="0.25">
      <c r="CH355" s="119" t="s">
        <v>2091</v>
      </c>
      <c r="CI355" s="115" t="s">
        <v>2092</v>
      </c>
    </row>
    <row r="356" spans="86:87" x14ac:dyDescent="0.25">
      <c r="CH356" s="119" t="s">
        <v>2060</v>
      </c>
      <c r="CI356" s="115" t="s">
        <v>2093</v>
      </c>
    </row>
    <row r="357" spans="86:87" x14ac:dyDescent="0.25">
      <c r="CH357" s="119" t="s">
        <v>2094</v>
      </c>
      <c r="CI357" s="115" t="s">
        <v>2095</v>
      </c>
    </row>
    <row r="358" spans="86:87" x14ac:dyDescent="0.25">
      <c r="CH358" s="119" t="s">
        <v>2096</v>
      </c>
      <c r="CI358" s="115" t="s">
        <v>2097</v>
      </c>
    </row>
    <row r="359" spans="86:87" x14ac:dyDescent="0.25">
      <c r="CH359" s="119" t="s">
        <v>2098</v>
      </c>
      <c r="CI359" s="115" t="s">
        <v>2099</v>
      </c>
    </row>
    <row r="360" spans="86:87" x14ac:dyDescent="0.25">
      <c r="CH360" s="119" t="s">
        <v>2100</v>
      </c>
      <c r="CI360" s="115" t="s">
        <v>2101</v>
      </c>
    </row>
    <row r="361" spans="86:87" x14ac:dyDescent="0.25">
      <c r="CH361" s="119" t="s">
        <v>2102</v>
      </c>
      <c r="CI361" s="115" t="s">
        <v>2103</v>
      </c>
    </row>
    <row r="362" spans="86:87" x14ac:dyDescent="0.25">
      <c r="CH362" s="119" t="s">
        <v>2104</v>
      </c>
      <c r="CI362" s="115" t="s">
        <v>2105</v>
      </c>
    </row>
    <row r="363" spans="86:87" x14ac:dyDescent="0.25">
      <c r="CH363" s="78" t="s">
        <v>2106</v>
      </c>
      <c r="CI363" s="115" t="s">
        <v>2107</v>
      </c>
    </row>
    <row r="364" spans="86:87" x14ac:dyDescent="0.25">
      <c r="CH364" s="119" t="s">
        <v>2108</v>
      </c>
      <c r="CI364" s="115" t="s">
        <v>2109</v>
      </c>
    </row>
    <row r="365" spans="86:87" x14ac:dyDescent="0.25">
      <c r="CH365" s="119" t="s">
        <v>2110</v>
      </c>
      <c r="CI365" s="115" t="s">
        <v>2111</v>
      </c>
    </row>
    <row r="366" spans="86:87" x14ac:dyDescent="0.25">
      <c r="CH366" s="119" t="s">
        <v>2112</v>
      </c>
      <c r="CI366" s="115" t="s">
        <v>2113</v>
      </c>
    </row>
    <row r="367" spans="86:87" x14ac:dyDescent="0.25">
      <c r="CH367" s="78" t="s">
        <v>2114</v>
      </c>
      <c r="CI367" s="115"/>
    </row>
    <row r="368" spans="86:87" x14ac:dyDescent="0.25">
      <c r="CH368" s="78" t="s">
        <v>2115</v>
      </c>
      <c r="CI368" s="115"/>
    </row>
    <row r="369" spans="86:87" x14ac:dyDescent="0.25">
      <c r="CH369" s="119" t="s">
        <v>2116</v>
      </c>
      <c r="CI369" s="115" t="s">
        <v>2117</v>
      </c>
    </row>
    <row r="370" spans="86:87" x14ac:dyDescent="0.25">
      <c r="CH370" s="119" t="s">
        <v>2118</v>
      </c>
      <c r="CI370" s="115" t="s">
        <v>2119</v>
      </c>
    </row>
    <row r="371" spans="86:87" x14ac:dyDescent="0.25">
      <c r="CH371" s="119" t="s">
        <v>2120</v>
      </c>
      <c r="CI371" s="115" t="s">
        <v>2121</v>
      </c>
    </row>
    <row r="372" spans="86:87" x14ac:dyDescent="0.25">
      <c r="CH372" s="119" t="s">
        <v>2122</v>
      </c>
      <c r="CI372" s="115" t="s">
        <v>2123</v>
      </c>
    </row>
    <row r="373" spans="86:87" x14ac:dyDescent="0.25">
      <c r="CH373" s="119" t="s">
        <v>2124</v>
      </c>
      <c r="CI373" s="115" t="s">
        <v>2125</v>
      </c>
    </row>
    <row r="374" spans="86:87" x14ac:dyDescent="0.25">
      <c r="CH374" s="119" t="s">
        <v>2126</v>
      </c>
      <c r="CI374" s="115" t="s">
        <v>2127</v>
      </c>
    </row>
    <row r="375" spans="86:87" x14ac:dyDescent="0.25">
      <c r="CH375" s="119" t="s">
        <v>2128</v>
      </c>
      <c r="CI375" s="115" t="s">
        <v>2129</v>
      </c>
    </row>
    <row r="376" spans="86:87" x14ac:dyDescent="0.25">
      <c r="CH376" s="119" t="s">
        <v>2130</v>
      </c>
      <c r="CI376" s="115" t="s">
        <v>2131</v>
      </c>
    </row>
    <row r="377" spans="86:87" x14ac:dyDescent="0.25">
      <c r="CH377" s="119" t="s">
        <v>2132</v>
      </c>
      <c r="CI377" s="115" t="s">
        <v>2133</v>
      </c>
    </row>
    <row r="378" spans="86:87" x14ac:dyDescent="0.25">
      <c r="CH378" s="78" t="s">
        <v>2134</v>
      </c>
      <c r="CI378" s="115" t="s">
        <v>2135</v>
      </c>
    </row>
    <row r="379" spans="86:87" x14ac:dyDescent="0.25">
      <c r="CH379" s="119" t="s">
        <v>2124</v>
      </c>
      <c r="CI379" s="115" t="s">
        <v>2136</v>
      </c>
    </row>
    <row r="380" spans="86:87" x14ac:dyDescent="0.25">
      <c r="CH380" s="119" t="s">
        <v>2132</v>
      </c>
      <c r="CI380" s="115" t="s">
        <v>2137</v>
      </c>
    </row>
    <row r="381" spans="86:87" x14ac:dyDescent="0.25">
      <c r="CH381" s="119" t="s">
        <v>2138</v>
      </c>
      <c r="CI381" s="115" t="s">
        <v>2139</v>
      </c>
    </row>
    <row r="382" spans="86:87" x14ac:dyDescent="0.25">
      <c r="CH382" s="119" t="s">
        <v>2140</v>
      </c>
      <c r="CI382" s="115" t="s">
        <v>2141</v>
      </c>
    </row>
    <row r="383" spans="86:87" x14ac:dyDescent="0.25">
      <c r="CH383" s="119" t="s">
        <v>2142</v>
      </c>
      <c r="CI383" s="115" t="s">
        <v>2143</v>
      </c>
    </row>
    <row r="384" spans="86:87" x14ac:dyDescent="0.25">
      <c r="CH384" s="119" t="s">
        <v>2144</v>
      </c>
      <c r="CI384" s="115" t="s">
        <v>2145</v>
      </c>
    </row>
    <row r="385" spans="86:87" x14ac:dyDescent="0.25">
      <c r="CH385" s="78" t="s">
        <v>2146</v>
      </c>
      <c r="CI385" s="115" t="s">
        <v>2147</v>
      </c>
    </row>
    <row r="386" spans="86:87" x14ac:dyDescent="0.25">
      <c r="CH386" s="78" t="s">
        <v>2148</v>
      </c>
      <c r="CI386" s="115"/>
    </row>
    <row r="387" spans="86:87" x14ac:dyDescent="0.25">
      <c r="CH387" s="119" t="s">
        <v>2149</v>
      </c>
      <c r="CI387" s="115" t="s">
        <v>2150</v>
      </c>
    </row>
    <row r="388" spans="86:87" x14ac:dyDescent="0.25">
      <c r="CH388" s="119" t="s">
        <v>2151</v>
      </c>
      <c r="CI388" s="115" t="s">
        <v>2152</v>
      </c>
    </row>
    <row r="389" spans="86:87" x14ac:dyDescent="0.25">
      <c r="CH389" s="119" t="s">
        <v>1018</v>
      </c>
      <c r="CI389" s="115" t="s">
        <v>2153</v>
      </c>
    </row>
    <row r="390" spans="86:87" x14ac:dyDescent="0.25">
      <c r="CH390" s="119" t="s">
        <v>2154</v>
      </c>
      <c r="CI390" s="115" t="s">
        <v>2155</v>
      </c>
    </row>
    <row r="391" spans="86:87" x14ac:dyDescent="0.25">
      <c r="CH391" s="119" t="s">
        <v>2156</v>
      </c>
      <c r="CI391" s="115" t="s">
        <v>2157</v>
      </c>
    </row>
    <row r="392" spans="86:87" x14ac:dyDescent="0.25">
      <c r="CH392" s="119" t="s">
        <v>1494</v>
      </c>
      <c r="CI392" s="115" t="s">
        <v>2158</v>
      </c>
    </row>
    <row r="393" spans="86:87" x14ac:dyDescent="0.25">
      <c r="CH393" s="119" t="s">
        <v>2159</v>
      </c>
      <c r="CI393" s="115" t="s">
        <v>2160</v>
      </c>
    </row>
    <row r="394" spans="86:87" x14ac:dyDescent="0.25">
      <c r="CH394" s="78" t="s">
        <v>2161</v>
      </c>
      <c r="CI394" s="115" t="s">
        <v>2162</v>
      </c>
    </row>
    <row r="395" spans="86:87" x14ac:dyDescent="0.25">
      <c r="CH395" s="78" t="s">
        <v>1509</v>
      </c>
      <c r="CI395" s="115" t="s">
        <v>2163</v>
      </c>
    </row>
    <row r="396" spans="86:87" x14ac:dyDescent="0.25">
      <c r="CH396" s="119" t="s">
        <v>2164</v>
      </c>
      <c r="CI396" s="115" t="s">
        <v>2165</v>
      </c>
    </row>
    <row r="397" spans="86:87" x14ac:dyDescent="0.25">
      <c r="CH397" s="119" t="s">
        <v>2166</v>
      </c>
      <c r="CI397" s="115" t="s">
        <v>2167</v>
      </c>
    </row>
    <row r="398" spans="86:87" x14ac:dyDescent="0.25">
      <c r="CH398" s="119" t="s">
        <v>2168</v>
      </c>
      <c r="CI398" s="115" t="s">
        <v>2169</v>
      </c>
    </row>
    <row r="399" spans="86:87" x14ac:dyDescent="0.25">
      <c r="CH399" s="137"/>
      <c r="CI399" s="137"/>
    </row>
    <row r="400" spans="86:87" x14ac:dyDescent="0.25">
      <c r="CH400" s="78" t="s">
        <v>1517</v>
      </c>
      <c r="CI400" s="77" t="s">
        <v>764</v>
      </c>
    </row>
    <row r="401" spans="86:87" x14ac:dyDescent="0.25">
      <c r="CH401" s="78" t="s">
        <v>2170</v>
      </c>
      <c r="CI401" s="115"/>
    </row>
    <row r="402" spans="86:87" x14ac:dyDescent="0.25">
      <c r="CH402" s="78" t="s">
        <v>2171</v>
      </c>
      <c r="CI402" s="115" t="s">
        <v>2172</v>
      </c>
    </row>
    <row r="403" spans="86:87" x14ac:dyDescent="0.25">
      <c r="CH403" s="78" t="s">
        <v>2173</v>
      </c>
      <c r="CI403" s="115"/>
    </row>
    <row r="404" spans="86:87" x14ac:dyDescent="0.25">
      <c r="CH404" s="119" t="s">
        <v>2174</v>
      </c>
      <c r="CI404" s="115" t="s">
        <v>2175</v>
      </c>
    </row>
    <row r="405" spans="86:87" x14ac:dyDescent="0.25">
      <c r="CH405" s="119" t="s">
        <v>2176</v>
      </c>
      <c r="CI405" s="115" t="s">
        <v>2177</v>
      </c>
    </row>
    <row r="406" spans="86:87" x14ac:dyDescent="0.25">
      <c r="CH406" s="119" t="s">
        <v>2178</v>
      </c>
      <c r="CI406" s="115" t="s">
        <v>2179</v>
      </c>
    </row>
    <row r="407" spans="86:87" x14ac:dyDescent="0.25">
      <c r="CH407" s="119" t="s">
        <v>2180</v>
      </c>
      <c r="CI407" s="115" t="s">
        <v>2181</v>
      </c>
    </row>
    <row r="408" spans="86:87" x14ac:dyDescent="0.25">
      <c r="CH408" s="119" t="s">
        <v>2182</v>
      </c>
      <c r="CI408" s="115" t="s">
        <v>2183</v>
      </c>
    </row>
    <row r="409" spans="86:87" x14ac:dyDescent="0.25">
      <c r="CH409" s="119" t="s">
        <v>2184</v>
      </c>
      <c r="CI409" s="115" t="s">
        <v>2185</v>
      </c>
    </row>
    <row r="410" spans="86:87" x14ac:dyDescent="0.25">
      <c r="CH410" s="119" t="s">
        <v>2186</v>
      </c>
      <c r="CI410" s="115" t="s">
        <v>2187</v>
      </c>
    </row>
    <row r="411" spans="86:87" x14ac:dyDescent="0.25">
      <c r="CH411" s="119" t="s">
        <v>2188</v>
      </c>
      <c r="CI411" s="115" t="s">
        <v>2189</v>
      </c>
    </row>
    <row r="412" spans="86:87" x14ac:dyDescent="0.25">
      <c r="CH412" s="119" t="s">
        <v>2190</v>
      </c>
      <c r="CI412" s="115" t="s">
        <v>2191</v>
      </c>
    </row>
    <row r="413" spans="86:87" x14ac:dyDescent="0.25">
      <c r="CH413" s="119" t="s">
        <v>2192</v>
      </c>
      <c r="CI413" s="115" t="s">
        <v>2193</v>
      </c>
    </row>
    <row r="414" spans="86:87" x14ac:dyDescent="0.25">
      <c r="CH414" s="119" t="s">
        <v>2194</v>
      </c>
      <c r="CI414" s="115" t="s">
        <v>2195</v>
      </c>
    </row>
    <row r="415" spans="86:87" x14ac:dyDescent="0.25">
      <c r="CH415" s="119" t="s">
        <v>2196</v>
      </c>
      <c r="CI415" s="115" t="s">
        <v>2197</v>
      </c>
    </row>
    <row r="416" spans="86:87" x14ac:dyDescent="0.25">
      <c r="CH416" s="78" t="s">
        <v>2198</v>
      </c>
      <c r="CI416" s="115"/>
    </row>
    <row r="417" spans="86:87" x14ac:dyDescent="0.25">
      <c r="CH417" s="78" t="s">
        <v>2199</v>
      </c>
      <c r="CI417" s="115"/>
    </row>
    <row r="418" spans="86:87" x14ac:dyDescent="0.25">
      <c r="CH418" s="119" t="s">
        <v>2200</v>
      </c>
      <c r="CI418" s="115" t="s">
        <v>2201</v>
      </c>
    </row>
    <row r="419" spans="86:87" x14ac:dyDescent="0.25">
      <c r="CH419" s="119" t="s">
        <v>2202</v>
      </c>
      <c r="CI419" s="115" t="s">
        <v>2203</v>
      </c>
    </row>
    <row r="420" spans="86:87" x14ac:dyDescent="0.25">
      <c r="CH420" s="119" t="s">
        <v>2204</v>
      </c>
      <c r="CI420" s="115" t="s">
        <v>2205</v>
      </c>
    </row>
    <row r="421" spans="86:87" x14ac:dyDescent="0.25">
      <c r="CH421" s="119" t="s">
        <v>2206</v>
      </c>
      <c r="CI421" s="115" t="s">
        <v>2207</v>
      </c>
    </row>
    <row r="422" spans="86:87" x14ac:dyDescent="0.25">
      <c r="CH422" s="119" t="s">
        <v>2208</v>
      </c>
      <c r="CI422" s="115" t="s">
        <v>2209</v>
      </c>
    </row>
    <row r="423" spans="86:87" x14ac:dyDescent="0.25">
      <c r="CH423" s="119" t="s">
        <v>2210</v>
      </c>
      <c r="CI423" s="115" t="s">
        <v>2211</v>
      </c>
    </row>
    <row r="424" spans="86:87" x14ac:dyDescent="0.25">
      <c r="CH424" s="119" t="s">
        <v>2212</v>
      </c>
      <c r="CI424" s="115" t="s">
        <v>2213</v>
      </c>
    </row>
    <row r="425" spans="86:87" x14ac:dyDescent="0.25">
      <c r="CH425" s="78" t="s">
        <v>2214</v>
      </c>
      <c r="CI425" s="115"/>
    </row>
    <row r="426" spans="86:87" x14ac:dyDescent="0.25">
      <c r="CH426" s="119" t="s">
        <v>2215</v>
      </c>
      <c r="CI426" s="115" t="s">
        <v>2216</v>
      </c>
    </row>
    <row r="427" spans="86:87" x14ac:dyDescent="0.25">
      <c r="CH427" s="119" t="s">
        <v>2217</v>
      </c>
      <c r="CI427" s="115" t="s">
        <v>2218</v>
      </c>
    </row>
    <row r="428" spans="86:87" x14ac:dyDescent="0.25">
      <c r="CH428" s="119" t="s">
        <v>2219</v>
      </c>
      <c r="CI428" s="115" t="s">
        <v>2220</v>
      </c>
    </row>
    <row r="429" spans="86:87" x14ac:dyDescent="0.25">
      <c r="CH429" s="119" t="s">
        <v>2221</v>
      </c>
      <c r="CI429" s="115" t="s">
        <v>2222</v>
      </c>
    </row>
    <row r="430" spans="86:87" x14ac:dyDescent="0.25">
      <c r="CH430" s="119" t="s">
        <v>2223</v>
      </c>
      <c r="CI430" s="115" t="s">
        <v>2224</v>
      </c>
    </row>
    <row r="431" spans="86:87" x14ac:dyDescent="0.25">
      <c r="CH431" s="78" t="s">
        <v>2225</v>
      </c>
      <c r="CI431" s="115" t="s">
        <v>2226</v>
      </c>
    </row>
    <row r="432" spans="86:87" x14ac:dyDescent="0.25">
      <c r="CH432" s="78" t="s">
        <v>2227</v>
      </c>
      <c r="CI432" s="115"/>
    </row>
    <row r="433" spans="86:87" x14ac:dyDescent="0.25">
      <c r="CH433" s="119" t="s">
        <v>2228</v>
      </c>
      <c r="CI433" s="115" t="s">
        <v>2229</v>
      </c>
    </row>
    <row r="434" spans="86:87" x14ac:dyDescent="0.25">
      <c r="CH434" s="119" t="s">
        <v>2230</v>
      </c>
      <c r="CI434" s="115" t="s">
        <v>2231</v>
      </c>
    </row>
    <row r="435" spans="86:87" x14ac:dyDescent="0.25">
      <c r="CH435" s="119" t="s">
        <v>2232</v>
      </c>
      <c r="CI435" s="115" t="s">
        <v>2233</v>
      </c>
    </row>
    <row r="436" spans="86:87" x14ac:dyDescent="0.25">
      <c r="CH436" s="119" t="s">
        <v>2234</v>
      </c>
      <c r="CI436" s="115" t="s">
        <v>2235</v>
      </c>
    </row>
    <row r="437" spans="86:87" x14ac:dyDescent="0.25">
      <c r="CH437" s="119" t="s">
        <v>2236</v>
      </c>
      <c r="CI437" s="115" t="s">
        <v>2237</v>
      </c>
    </row>
    <row r="438" spans="86:87" x14ac:dyDescent="0.25">
      <c r="CH438" s="78" t="s">
        <v>2238</v>
      </c>
      <c r="CI438" s="115"/>
    </row>
    <row r="439" spans="86:87" x14ac:dyDescent="0.25">
      <c r="CH439" s="119" t="s">
        <v>2239</v>
      </c>
      <c r="CI439" s="115" t="s">
        <v>2240</v>
      </c>
    </row>
    <row r="440" spans="86:87" x14ac:dyDescent="0.25">
      <c r="CH440" s="119" t="s">
        <v>2241</v>
      </c>
      <c r="CI440" s="115" t="s">
        <v>2242</v>
      </c>
    </row>
    <row r="441" spans="86:87" x14ac:dyDescent="0.25">
      <c r="CH441" s="119" t="s">
        <v>1647</v>
      </c>
      <c r="CI441" s="115" t="s">
        <v>2243</v>
      </c>
    </row>
    <row r="442" spans="86:87" x14ac:dyDescent="0.25">
      <c r="CH442" s="119" t="s">
        <v>2244</v>
      </c>
      <c r="CI442" s="115" t="s">
        <v>2245</v>
      </c>
    </row>
    <row r="443" spans="86:87" x14ac:dyDescent="0.25">
      <c r="CH443" s="119" t="s">
        <v>2246</v>
      </c>
      <c r="CI443" s="115" t="s">
        <v>2247</v>
      </c>
    </row>
    <row r="444" spans="86:87" x14ac:dyDescent="0.25">
      <c r="CH444" s="78" t="s">
        <v>2248</v>
      </c>
      <c r="CI444" s="115" t="s">
        <v>2249</v>
      </c>
    </row>
    <row r="445" spans="86:87" x14ac:dyDescent="0.25">
      <c r="CH445" s="78" t="s">
        <v>2250</v>
      </c>
      <c r="CI445" s="115"/>
    </row>
    <row r="446" spans="86:87" x14ac:dyDescent="0.25">
      <c r="CH446" s="119" t="s">
        <v>2251</v>
      </c>
      <c r="CI446" s="115" t="s">
        <v>2252</v>
      </c>
    </row>
    <row r="447" spans="86:87" x14ac:dyDescent="0.25">
      <c r="CH447" s="119" t="s">
        <v>2253</v>
      </c>
      <c r="CI447" s="115" t="s">
        <v>2254</v>
      </c>
    </row>
    <row r="448" spans="86:87" x14ac:dyDescent="0.25">
      <c r="CH448" s="119" t="s">
        <v>2255</v>
      </c>
      <c r="CI448" s="115" t="s">
        <v>2256</v>
      </c>
    </row>
    <row r="449" spans="86:87" x14ac:dyDescent="0.25">
      <c r="CH449" s="78" t="s">
        <v>2238</v>
      </c>
      <c r="CI449" s="115"/>
    </row>
    <row r="450" spans="86:87" x14ac:dyDescent="0.25">
      <c r="CH450" s="119" t="s">
        <v>2257</v>
      </c>
      <c r="CI450" s="115" t="s">
        <v>2258</v>
      </c>
    </row>
    <row r="451" spans="86:87" x14ac:dyDescent="0.25">
      <c r="CH451" s="119" t="s">
        <v>2259</v>
      </c>
      <c r="CI451" s="115" t="s">
        <v>2260</v>
      </c>
    </row>
    <row r="452" spans="86:87" x14ac:dyDescent="0.25">
      <c r="CH452" s="119" t="s">
        <v>1703</v>
      </c>
      <c r="CI452" s="115" t="s">
        <v>2261</v>
      </c>
    </row>
    <row r="453" spans="86:87" x14ac:dyDescent="0.25">
      <c r="CH453" s="119" t="s">
        <v>2262</v>
      </c>
      <c r="CI453" s="115" t="s">
        <v>2263</v>
      </c>
    </row>
    <row r="454" spans="86:87" x14ac:dyDescent="0.25">
      <c r="CH454" s="78" t="s">
        <v>2264</v>
      </c>
      <c r="CI454" s="115" t="s">
        <v>2265</v>
      </c>
    </row>
    <row r="455" spans="86:87" x14ac:dyDescent="0.25">
      <c r="CH455" s="78" t="s">
        <v>2266</v>
      </c>
      <c r="CI455" s="115" t="s">
        <v>2267</v>
      </c>
    </row>
    <row r="456" spans="86:87" x14ac:dyDescent="0.25">
      <c r="CH456" s="119" t="s">
        <v>2268</v>
      </c>
      <c r="CI456" s="115" t="s">
        <v>2269</v>
      </c>
    </row>
    <row r="457" spans="86:87" x14ac:dyDescent="0.25">
      <c r="CH457" s="78" t="s">
        <v>2270</v>
      </c>
      <c r="CI457" s="115" t="s">
        <v>2271</v>
      </c>
    </row>
    <row r="458" spans="86:87" x14ac:dyDescent="0.25">
      <c r="CH458" s="119" t="s">
        <v>2272</v>
      </c>
      <c r="CI458" s="115" t="s">
        <v>2273</v>
      </c>
    </row>
    <row r="459" spans="86:87" x14ac:dyDescent="0.25">
      <c r="CH459" s="78" t="s">
        <v>2274</v>
      </c>
      <c r="CI459" s="115" t="s">
        <v>2275</v>
      </c>
    </row>
    <row r="460" spans="86:87" x14ac:dyDescent="0.25">
      <c r="CH460" s="137"/>
      <c r="CI460" s="83"/>
    </row>
    <row r="461" spans="86:87" x14ac:dyDescent="0.25">
      <c r="CH461" s="78" t="s">
        <v>1730</v>
      </c>
      <c r="CI461" s="77" t="s">
        <v>764</v>
      </c>
    </row>
    <row r="462" spans="86:87" x14ac:dyDescent="0.25">
      <c r="CH462" s="78" t="s">
        <v>1732</v>
      </c>
      <c r="CI462" s="115" t="s">
        <v>2276</v>
      </c>
    </row>
    <row r="463" spans="86:87" x14ac:dyDescent="0.25">
      <c r="CH463" s="119" t="s">
        <v>2277</v>
      </c>
      <c r="CI463" s="115" t="s">
        <v>2278</v>
      </c>
    </row>
    <row r="464" spans="86:87" x14ac:dyDescent="0.25">
      <c r="CH464" s="119" t="s">
        <v>2279</v>
      </c>
      <c r="CI464" s="115" t="s">
        <v>2280</v>
      </c>
    </row>
    <row r="465" spans="86:87" x14ac:dyDescent="0.25">
      <c r="CH465" s="78" t="s">
        <v>2281</v>
      </c>
      <c r="CI465" s="115" t="s">
        <v>2282</v>
      </c>
    </row>
    <row r="466" spans="86:87" x14ac:dyDescent="0.25">
      <c r="CH466" s="119" t="s">
        <v>1744</v>
      </c>
      <c r="CI466" s="115"/>
    </row>
    <row r="467" spans="86:87" x14ac:dyDescent="0.25">
      <c r="CH467" s="119" t="s">
        <v>1746</v>
      </c>
      <c r="CI467" s="115"/>
    </row>
    <row r="468" spans="86:87" x14ac:dyDescent="0.25">
      <c r="CH468" s="119" t="s">
        <v>2159</v>
      </c>
      <c r="CI468" s="115" t="s">
        <v>2283</v>
      </c>
    </row>
    <row r="469" spans="86:87" x14ac:dyDescent="0.25">
      <c r="CH469" s="119" t="s">
        <v>2284</v>
      </c>
      <c r="CI469" s="115" t="s">
        <v>2285</v>
      </c>
    </row>
    <row r="470" spans="86:87" x14ac:dyDescent="0.25">
      <c r="CH470" s="78" t="s">
        <v>2286</v>
      </c>
      <c r="CI470" s="115" t="s">
        <v>2287</v>
      </c>
    </row>
    <row r="471" spans="86:87" x14ac:dyDescent="0.25">
      <c r="CH471" s="78" t="s">
        <v>2288</v>
      </c>
      <c r="CI471" s="115"/>
    </row>
    <row r="472" spans="86:87" x14ac:dyDescent="0.25">
      <c r="CH472" s="119" t="s">
        <v>2289</v>
      </c>
      <c r="CI472" s="115" t="s">
        <v>2290</v>
      </c>
    </row>
    <row r="473" spans="86:87" x14ac:dyDescent="0.25">
      <c r="CH473" s="119" t="s">
        <v>2291</v>
      </c>
      <c r="CI473" s="115" t="s">
        <v>2292</v>
      </c>
    </row>
    <row r="474" spans="86:87" x14ac:dyDescent="0.25">
      <c r="CH474" s="119" t="s">
        <v>2293</v>
      </c>
      <c r="CI474" s="115" t="s">
        <v>2294</v>
      </c>
    </row>
    <row r="475" spans="86:87" x14ac:dyDescent="0.25">
      <c r="CH475" s="119" t="s">
        <v>2295</v>
      </c>
      <c r="CI475" s="115" t="s">
        <v>2296</v>
      </c>
    </row>
    <row r="476" spans="86:87" x14ac:dyDescent="0.25">
      <c r="CH476" s="119" t="s">
        <v>2297</v>
      </c>
      <c r="CI476" s="115" t="s">
        <v>2298</v>
      </c>
    </row>
    <row r="477" spans="86:87" x14ac:dyDescent="0.25">
      <c r="CH477" s="119" t="s">
        <v>2299</v>
      </c>
      <c r="CI477" s="115" t="s">
        <v>2300</v>
      </c>
    </row>
    <row r="478" spans="86:87" x14ac:dyDescent="0.25">
      <c r="CH478" s="119" t="s">
        <v>2301</v>
      </c>
      <c r="CI478" s="115" t="s">
        <v>2302</v>
      </c>
    </row>
    <row r="479" spans="86:87" x14ac:dyDescent="0.25">
      <c r="CH479" s="78" t="s">
        <v>2303</v>
      </c>
      <c r="CI479" s="115" t="s">
        <v>2304</v>
      </c>
    </row>
    <row r="480" spans="86:87" x14ac:dyDescent="0.25">
      <c r="CH480" s="78" t="s">
        <v>1784</v>
      </c>
      <c r="CI480" s="115" t="s">
        <v>2305</v>
      </c>
    </row>
    <row r="481" spans="86:87" x14ac:dyDescent="0.25">
      <c r="CH481" s="78" t="s">
        <v>1732</v>
      </c>
      <c r="CI481" s="115" t="s">
        <v>2306</v>
      </c>
    </row>
    <row r="482" spans="86:87" x14ac:dyDescent="0.25">
      <c r="CH482" s="119" t="s">
        <v>2277</v>
      </c>
      <c r="CI482" s="115" t="s">
        <v>2307</v>
      </c>
    </row>
    <row r="483" spans="86:87" x14ac:dyDescent="0.25">
      <c r="CH483" s="119" t="s">
        <v>2279</v>
      </c>
      <c r="CI483" s="115" t="s">
        <v>2308</v>
      </c>
    </row>
    <row r="484" spans="86:87" x14ac:dyDescent="0.25">
      <c r="CH484" s="78" t="s">
        <v>2281</v>
      </c>
      <c r="CI484" s="115" t="s">
        <v>2309</v>
      </c>
    </row>
    <row r="485" spans="86:87" x14ac:dyDescent="0.25">
      <c r="CH485" s="119" t="s">
        <v>1744</v>
      </c>
      <c r="CI485" s="115"/>
    </row>
    <row r="486" spans="86:87" x14ac:dyDescent="0.25">
      <c r="CH486" s="119" t="s">
        <v>1746</v>
      </c>
      <c r="CI486" s="115"/>
    </row>
    <row r="487" spans="86:87" x14ac:dyDescent="0.25">
      <c r="CH487" s="119" t="s">
        <v>2159</v>
      </c>
      <c r="CI487" s="115" t="s">
        <v>2310</v>
      </c>
    </row>
    <row r="488" spans="86:87" x14ac:dyDescent="0.25">
      <c r="CH488" s="119" t="s">
        <v>2284</v>
      </c>
      <c r="CI488" s="115" t="s">
        <v>2311</v>
      </c>
    </row>
    <row r="489" spans="86:87" x14ac:dyDescent="0.25">
      <c r="CH489" s="78" t="s">
        <v>2286</v>
      </c>
      <c r="CI489" s="115" t="s">
        <v>2312</v>
      </c>
    </row>
    <row r="490" spans="86:87" x14ac:dyDescent="0.25">
      <c r="CH490" s="78" t="s">
        <v>2288</v>
      </c>
      <c r="CI490" s="115"/>
    </row>
    <row r="491" spans="86:87" x14ac:dyDescent="0.25">
      <c r="CH491" s="119" t="s">
        <v>2289</v>
      </c>
      <c r="CI491" s="115" t="s">
        <v>2313</v>
      </c>
    </row>
    <row r="492" spans="86:87" x14ac:dyDescent="0.25">
      <c r="CH492" s="119" t="s">
        <v>2291</v>
      </c>
      <c r="CI492" s="115" t="s">
        <v>2314</v>
      </c>
    </row>
    <row r="493" spans="86:87" x14ac:dyDescent="0.25">
      <c r="CH493" s="119" t="s">
        <v>2293</v>
      </c>
      <c r="CI493" s="115" t="s">
        <v>2315</v>
      </c>
    </row>
    <row r="494" spans="86:87" x14ac:dyDescent="0.25">
      <c r="CH494" s="119" t="s">
        <v>2295</v>
      </c>
      <c r="CI494" s="115" t="s">
        <v>2316</v>
      </c>
    </row>
    <row r="495" spans="86:87" x14ac:dyDescent="0.25">
      <c r="CH495" s="119" t="s">
        <v>2297</v>
      </c>
      <c r="CI495" s="115" t="s">
        <v>2317</v>
      </c>
    </row>
    <row r="496" spans="86:87" x14ac:dyDescent="0.25">
      <c r="CH496" s="119" t="s">
        <v>2299</v>
      </c>
      <c r="CI496" s="115" t="s">
        <v>2318</v>
      </c>
    </row>
    <row r="497" spans="86:87" x14ac:dyDescent="0.25">
      <c r="CH497" s="119" t="s">
        <v>2301</v>
      </c>
      <c r="CI497" s="115" t="s">
        <v>2319</v>
      </c>
    </row>
    <row r="498" spans="86:87" x14ac:dyDescent="0.25">
      <c r="CH498" s="78" t="s">
        <v>2303</v>
      </c>
      <c r="CI498" s="115" t="s">
        <v>2320</v>
      </c>
    </row>
    <row r="499" spans="86:87" x14ac:dyDescent="0.25">
      <c r="CH499" s="78" t="s">
        <v>1784</v>
      </c>
      <c r="CI499" s="115" t="s">
        <v>2321</v>
      </c>
    </row>
    <row r="500" spans="86:87" x14ac:dyDescent="0.25">
      <c r="CH500" s="137"/>
      <c r="CI500" s="83"/>
    </row>
    <row r="501" spans="86:87" x14ac:dyDescent="0.25">
      <c r="CH501" s="78" t="s">
        <v>1837</v>
      </c>
      <c r="CI501" s="77" t="s">
        <v>764</v>
      </c>
    </row>
    <row r="502" spans="86:87" x14ac:dyDescent="0.25">
      <c r="CH502" s="119" t="s">
        <v>2322</v>
      </c>
      <c r="CI502" s="115" t="s">
        <v>2323</v>
      </c>
    </row>
    <row r="503" spans="86:87" x14ac:dyDescent="0.25">
      <c r="CH503" s="119" t="s">
        <v>2324</v>
      </c>
      <c r="CI503" s="115" t="s">
        <v>2325</v>
      </c>
    </row>
    <row r="504" spans="86:87" x14ac:dyDescent="0.25">
      <c r="CH504" s="119" t="s">
        <v>2326</v>
      </c>
      <c r="CI504" s="115" t="s">
        <v>2327</v>
      </c>
    </row>
    <row r="505" spans="86:87" x14ac:dyDescent="0.25">
      <c r="CH505" s="119" t="s">
        <v>2328</v>
      </c>
      <c r="CI505" s="115" t="s">
        <v>2329</v>
      </c>
    </row>
    <row r="506" spans="86:87" x14ac:dyDescent="0.25">
      <c r="CH506" s="119" t="s">
        <v>2330</v>
      </c>
      <c r="CI506" s="115" t="s">
        <v>2331</v>
      </c>
    </row>
    <row r="507" spans="86:87" x14ac:dyDescent="0.25">
      <c r="CH507" s="119" t="s">
        <v>2332</v>
      </c>
      <c r="CI507" s="115" t="s">
        <v>2333</v>
      </c>
    </row>
    <row r="508" spans="86:87" x14ac:dyDescent="0.25">
      <c r="CH508" s="119" t="s">
        <v>2334</v>
      </c>
      <c r="CI508" s="115" t="s">
        <v>2335</v>
      </c>
    </row>
    <row r="509" spans="86:87" x14ac:dyDescent="0.25">
      <c r="CH509" s="119" t="s">
        <v>2336</v>
      </c>
      <c r="CI509" s="115" t="s">
        <v>2337</v>
      </c>
    </row>
    <row r="510" spans="86:87" x14ac:dyDescent="0.25">
      <c r="CH510" s="119" t="s">
        <v>2338</v>
      </c>
      <c r="CI510" s="115" t="s">
        <v>2339</v>
      </c>
    </row>
    <row r="511" spans="86:87" x14ac:dyDescent="0.25">
      <c r="CH511" s="119" t="s">
        <v>2340</v>
      </c>
      <c r="CI511" s="115" t="s">
        <v>2341</v>
      </c>
    </row>
    <row r="512" spans="86:87" x14ac:dyDescent="0.25">
      <c r="CH512" s="119" t="s">
        <v>2342</v>
      </c>
      <c r="CI512" s="115" t="s">
        <v>2343</v>
      </c>
    </row>
    <row r="513" spans="86:87" x14ac:dyDescent="0.25">
      <c r="CH513" s="119" t="s">
        <v>2344</v>
      </c>
      <c r="CI513" s="115" t="s">
        <v>2345</v>
      </c>
    </row>
    <row r="514" spans="86:87" x14ac:dyDescent="0.25">
      <c r="CH514" s="119" t="s">
        <v>2346</v>
      </c>
      <c r="CI514" s="115" t="s">
        <v>2347</v>
      </c>
    </row>
    <row r="515" spans="86:87" x14ac:dyDescent="0.25">
      <c r="CH515" s="119" t="s">
        <v>2348</v>
      </c>
      <c r="CI515" s="115" t="s">
        <v>2349</v>
      </c>
    </row>
    <row r="516" spans="86:87" x14ac:dyDescent="0.25">
      <c r="CH516" s="119" t="s">
        <v>2350</v>
      </c>
      <c r="CI516" s="115" t="s">
        <v>2351</v>
      </c>
    </row>
    <row r="517" spans="86:87" x14ac:dyDescent="0.25">
      <c r="CH517" s="119" t="s">
        <v>2352</v>
      </c>
      <c r="CI517" s="115" t="s">
        <v>2353</v>
      </c>
    </row>
    <row r="518" spans="86:87" x14ac:dyDescent="0.25">
      <c r="CH518" s="119" t="s">
        <v>2354</v>
      </c>
      <c r="CI518" s="115" t="s">
        <v>2355</v>
      </c>
    </row>
    <row r="519" spans="86:87" x14ac:dyDescent="0.25">
      <c r="CH519" s="119" t="s">
        <v>2356</v>
      </c>
      <c r="CI519" s="115" t="s">
        <v>2357</v>
      </c>
    </row>
    <row r="520" spans="86:87" x14ac:dyDescent="0.25">
      <c r="CH520" s="119" t="s">
        <v>2358</v>
      </c>
      <c r="CI520" s="115" t="s">
        <v>2359</v>
      </c>
    </row>
    <row r="521" spans="86:87" x14ac:dyDescent="0.25">
      <c r="CH521" s="119" t="s">
        <v>2360</v>
      </c>
      <c r="CI521" s="115" t="s">
        <v>2361</v>
      </c>
    </row>
    <row r="522" spans="86:87" x14ac:dyDescent="0.25">
      <c r="CH522" s="119" t="s">
        <v>2362</v>
      </c>
      <c r="CI522" s="115" t="s">
        <v>2363</v>
      </c>
    </row>
    <row r="523" spans="86:87" x14ac:dyDescent="0.25">
      <c r="CH523" s="119" t="s">
        <v>2364</v>
      </c>
      <c r="CI523" s="115" t="s">
        <v>2365</v>
      </c>
    </row>
    <row r="524" spans="86:87" x14ac:dyDescent="0.25">
      <c r="CH524" s="119" t="s">
        <v>2366</v>
      </c>
      <c r="CI524" s="115" t="s">
        <v>2367</v>
      </c>
    </row>
    <row r="525" spans="86:87" x14ac:dyDescent="0.25">
      <c r="CH525" s="119" t="s">
        <v>2368</v>
      </c>
      <c r="CI525" s="115" t="s">
        <v>2369</v>
      </c>
    </row>
    <row r="526" spans="86:87" x14ac:dyDescent="0.25">
      <c r="CH526" s="119" t="s">
        <v>2370</v>
      </c>
      <c r="CI526" s="115" t="s">
        <v>2371</v>
      </c>
    </row>
    <row r="527" spans="86:87" x14ac:dyDescent="0.25">
      <c r="CH527" s="119" t="s">
        <v>2372</v>
      </c>
      <c r="CI527" s="115" t="s">
        <v>2373</v>
      </c>
    </row>
    <row r="528" spans="86:87" x14ac:dyDescent="0.25">
      <c r="CH528" s="119" t="s">
        <v>2374</v>
      </c>
      <c r="CI528" s="115" t="s">
        <v>2375</v>
      </c>
    </row>
    <row r="529" spans="86:87" x14ac:dyDescent="0.25">
      <c r="CH529" s="119" t="s">
        <v>2376</v>
      </c>
      <c r="CI529" s="115" t="s">
        <v>2377</v>
      </c>
    </row>
    <row r="530" spans="86:87" x14ac:dyDescent="0.25">
      <c r="CH530" s="119" t="s">
        <v>2378</v>
      </c>
      <c r="CI530" s="115" t="s">
        <v>2379</v>
      </c>
    </row>
    <row r="531" spans="86:87" x14ac:dyDescent="0.25">
      <c r="CH531" s="119" t="s">
        <v>2380</v>
      </c>
      <c r="CI531" s="115" t="s">
        <v>2381</v>
      </c>
    </row>
    <row r="532" spans="86:87" x14ac:dyDescent="0.25">
      <c r="CH532" s="119" t="s">
        <v>2382</v>
      </c>
      <c r="CI532" s="115" t="s">
        <v>2383</v>
      </c>
    </row>
    <row r="533" spans="86:87" x14ac:dyDescent="0.25">
      <c r="CH533" s="119"/>
      <c r="CI533" s="115"/>
    </row>
    <row r="534" spans="86:87" x14ac:dyDescent="0.25">
      <c r="CH534" s="78" t="s">
        <v>1902</v>
      </c>
      <c r="CI534" s="77" t="s">
        <v>764</v>
      </c>
    </row>
    <row r="535" spans="86:87" x14ac:dyDescent="0.25">
      <c r="CH535" s="119" t="s">
        <v>1904</v>
      </c>
      <c r="CI535" s="115" t="s">
        <v>2384</v>
      </c>
    </row>
    <row r="536" spans="86:87" x14ac:dyDescent="0.25">
      <c r="CH536" s="119" t="s">
        <v>2385</v>
      </c>
      <c r="CI536" s="115"/>
    </row>
    <row r="537" spans="86:87" x14ac:dyDescent="0.25">
      <c r="CH537" s="119" t="s">
        <v>2386</v>
      </c>
      <c r="CI537" s="115" t="s">
        <v>2387</v>
      </c>
    </row>
    <row r="538" spans="86:87" x14ac:dyDescent="0.25">
      <c r="CH538" s="119" t="s">
        <v>2388</v>
      </c>
      <c r="CI538" s="115" t="s">
        <v>2389</v>
      </c>
    </row>
    <row r="539" spans="86:87" x14ac:dyDescent="0.25">
      <c r="CH539" s="119" t="s">
        <v>2390</v>
      </c>
      <c r="CI539" s="115" t="s">
        <v>2391</v>
      </c>
    </row>
    <row r="540" spans="86:87" x14ac:dyDescent="0.25">
      <c r="CH540" s="119" t="s">
        <v>1912</v>
      </c>
      <c r="CI540" s="115" t="s">
        <v>2392</v>
      </c>
    </row>
    <row r="541" spans="86:87" x14ac:dyDescent="0.25">
      <c r="CH541" s="119" t="s">
        <v>2393</v>
      </c>
      <c r="CI541" s="115" t="s">
        <v>2394</v>
      </c>
    </row>
    <row r="542" spans="86:87" x14ac:dyDescent="0.25">
      <c r="CH542" s="119" t="s">
        <v>2395</v>
      </c>
      <c r="CI542" s="115" t="s">
        <v>2396</v>
      </c>
    </row>
    <row r="543" spans="86:87" x14ac:dyDescent="0.25">
      <c r="CH543" s="119" t="s">
        <v>610</v>
      </c>
      <c r="CI543" s="115" t="s">
        <v>2397</v>
      </c>
    </row>
    <row r="544" spans="86:87" x14ac:dyDescent="0.25">
      <c r="CH544" s="119" t="s">
        <v>2398</v>
      </c>
      <c r="CI544" s="115" t="s">
        <v>2399</v>
      </c>
    </row>
    <row r="545" spans="86:87" x14ac:dyDescent="0.25">
      <c r="CH545" s="119" t="s">
        <v>2400</v>
      </c>
      <c r="CI545" s="115"/>
    </row>
    <row r="546" spans="86:87" x14ac:dyDescent="0.25">
      <c r="CH546" s="119" t="s">
        <v>2386</v>
      </c>
      <c r="CI546" s="115" t="s">
        <v>2401</v>
      </c>
    </row>
    <row r="547" spans="86:87" x14ac:dyDescent="0.25">
      <c r="CH547" s="119" t="s">
        <v>2388</v>
      </c>
      <c r="CI547" s="115" t="s">
        <v>2402</v>
      </c>
    </row>
    <row r="548" spans="86:87" x14ac:dyDescent="0.25">
      <c r="CH548" s="119" t="s">
        <v>2390</v>
      </c>
      <c r="CI548" s="115" t="s">
        <v>2403</v>
      </c>
    </row>
    <row r="549" spans="86:87" x14ac:dyDescent="0.25">
      <c r="CH549" s="119" t="s">
        <v>1912</v>
      </c>
      <c r="CI549" s="115" t="s">
        <v>2404</v>
      </c>
    </row>
    <row r="550" spans="86:87" x14ac:dyDescent="0.25">
      <c r="CH550" s="119" t="s">
        <v>2393</v>
      </c>
      <c r="CI550" s="115" t="s">
        <v>2405</v>
      </c>
    </row>
    <row r="551" spans="86:87" x14ac:dyDescent="0.25">
      <c r="CH551" s="119" t="s">
        <v>2395</v>
      </c>
      <c r="CI551" s="115" t="s">
        <v>2406</v>
      </c>
    </row>
    <row r="552" spans="86:87" x14ac:dyDescent="0.25">
      <c r="CH552" s="119" t="s">
        <v>610</v>
      </c>
      <c r="CI552" s="115" t="s">
        <v>2407</v>
      </c>
    </row>
    <row r="553" spans="86:87" x14ac:dyDescent="0.25">
      <c r="CH553" s="119" t="s">
        <v>2408</v>
      </c>
      <c r="CI553" s="115" t="s">
        <v>2409</v>
      </c>
    </row>
    <row r="554" spans="86:87" x14ac:dyDescent="0.25">
      <c r="CH554" s="119" t="s">
        <v>2410</v>
      </c>
      <c r="CI554" s="115" t="s">
        <v>2411</v>
      </c>
    </row>
    <row r="555" spans="86:87" x14ac:dyDescent="0.25">
      <c r="CH555" s="119" t="s">
        <v>2412</v>
      </c>
      <c r="CI555" s="115" t="s">
        <v>2413</v>
      </c>
    </row>
    <row r="556" spans="86:87" x14ac:dyDescent="0.25">
      <c r="CH556" s="137"/>
      <c r="CI556" s="83"/>
    </row>
    <row r="557" spans="86:87" ht="21" x14ac:dyDescent="0.35">
      <c r="CH557" s="82" t="s">
        <v>2414</v>
      </c>
      <c r="CI557" s="83"/>
    </row>
    <row r="558" spans="86:87" x14ac:dyDescent="0.25">
      <c r="CH558" s="78" t="s">
        <v>2048</v>
      </c>
      <c r="CI558" s="77" t="s">
        <v>764</v>
      </c>
    </row>
    <row r="559" spans="86:87" x14ac:dyDescent="0.25">
      <c r="CH559" s="119" t="s">
        <v>2049</v>
      </c>
      <c r="CI559" s="115"/>
    </row>
    <row r="560" spans="86:87" x14ac:dyDescent="0.25">
      <c r="CH560" s="119" t="s">
        <v>2415</v>
      </c>
      <c r="CI560" s="115" t="s">
        <v>2416</v>
      </c>
    </row>
    <row r="561" spans="86:87" x14ac:dyDescent="0.25">
      <c r="CH561" s="119" t="s">
        <v>2417</v>
      </c>
      <c r="CI561" s="115" t="s">
        <v>2418</v>
      </c>
    </row>
    <row r="562" spans="86:87" x14ac:dyDescent="0.25">
      <c r="CH562" s="119" t="s">
        <v>2419</v>
      </c>
      <c r="CI562" s="115" t="s">
        <v>2420</v>
      </c>
    </row>
    <row r="563" spans="86:87" x14ac:dyDescent="0.25">
      <c r="CH563" s="119" t="s">
        <v>2421</v>
      </c>
      <c r="CI563" s="115" t="s">
        <v>2422</v>
      </c>
    </row>
    <row r="564" spans="86:87" x14ac:dyDescent="0.25">
      <c r="CH564" s="119" t="s">
        <v>2423</v>
      </c>
      <c r="CI564" s="115" t="s">
        <v>2424</v>
      </c>
    </row>
    <row r="565" spans="86:87" x14ac:dyDescent="0.25">
      <c r="CH565" s="119" t="s">
        <v>2425</v>
      </c>
      <c r="CI565" s="115" t="s">
        <v>2426</v>
      </c>
    </row>
    <row r="566" spans="86:87" x14ac:dyDescent="0.25">
      <c r="CH566" s="119" t="s">
        <v>2427</v>
      </c>
      <c r="CI566" s="115" t="s">
        <v>2428</v>
      </c>
    </row>
    <row r="567" spans="86:87" x14ac:dyDescent="0.25">
      <c r="CH567" s="119" t="s">
        <v>2429</v>
      </c>
      <c r="CI567" s="115" t="s">
        <v>2430</v>
      </c>
    </row>
    <row r="568" spans="86:87" x14ac:dyDescent="0.25">
      <c r="CH568" s="119" t="s">
        <v>2431</v>
      </c>
      <c r="CI568" s="115" t="s">
        <v>2432</v>
      </c>
    </row>
    <row r="569" spans="86:87" x14ac:dyDescent="0.25">
      <c r="CH569" s="119" t="s">
        <v>2433</v>
      </c>
      <c r="CI569" s="115" t="s">
        <v>2434</v>
      </c>
    </row>
    <row r="570" spans="86:87" x14ac:dyDescent="0.25">
      <c r="CH570" s="119" t="s">
        <v>2435</v>
      </c>
      <c r="CI570" s="115" t="s">
        <v>2436</v>
      </c>
    </row>
    <row r="571" spans="86:87" x14ac:dyDescent="0.25">
      <c r="CH571" s="119" t="s">
        <v>2437</v>
      </c>
      <c r="CI571" s="115" t="s">
        <v>2438</v>
      </c>
    </row>
    <row r="572" spans="86:87" x14ac:dyDescent="0.25">
      <c r="CH572" s="119" t="s">
        <v>2439</v>
      </c>
      <c r="CI572" s="115" t="s">
        <v>2440</v>
      </c>
    </row>
    <row r="573" spans="86:87" x14ac:dyDescent="0.25">
      <c r="CH573" s="119" t="s">
        <v>2441</v>
      </c>
      <c r="CI573" s="115" t="s">
        <v>2442</v>
      </c>
    </row>
    <row r="574" spans="86:87" x14ac:dyDescent="0.25">
      <c r="CH574" s="119" t="s">
        <v>2443</v>
      </c>
      <c r="CI574" s="115" t="s">
        <v>2444</v>
      </c>
    </row>
    <row r="575" spans="86:87" x14ac:dyDescent="0.25">
      <c r="CH575" s="119" t="s">
        <v>2445</v>
      </c>
      <c r="CI575" s="115" t="s">
        <v>2446</v>
      </c>
    </row>
    <row r="576" spans="86:87" x14ac:dyDescent="0.25">
      <c r="CH576" s="119" t="s">
        <v>2447</v>
      </c>
      <c r="CI576" s="115" t="s">
        <v>2448</v>
      </c>
    </row>
    <row r="577" spans="86:87" x14ac:dyDescent="0.25">
      <c r="CH577" s="119" t="s">
        <v>2449</v>
      </c>
      <c r="CI577" s="115" t="s">
        <v>2450</v>
      </c>
    </row>
    <row r="578" spans="86:87" x14ac:dyDescent="0.25">
      <c r="CH578" s="119" t="s">
        <v>2451</v>
      </c>
      <c r="CI578" s="115" t="s">
        <v>2452</v>
      </c>
    </row>
    <row r="579" spans="86:87" x14ac:dyDescent="0.25">
      <c r="CH579" s="119" t="s">
        <v>2453</v>
      </c>
      <c r="CI579" s="115" t="s">
        <v>2454</v>
      </c>
    </row>
    <row r="580" spans="86:87" x14ac:dyDescent="0.25">
      <c r="CH580" s="119" t="s">
        <v>2455</v>
      </c>
      <c r="CI580" s="115" t="s">
        <v>2456</v>
      </c>
    </row>
    <row r="581" spans="86:87" x14ac:dyDescent="0.25">
      <c r="CH581" s="119" t="s">
        <v>2457</v>
      </c>
      <c r="CI581" s="115" t="s">
        <v>2458</v>
      </c>
    </row>
    <row r="582" spans="86:87" x14ac:dyDescent="0.25">
      <c r="CH582" s="119" t="s">
        <v>2459</v>
      </c>
      <c r="CI582" s="115" t="s">
        <v>2460</v>
      </c>
    </row>
    <row r="583" spans="86:87" x14ac:dyDescent="0.25">
      <c r="CH583" s="119" t="s">
        <v>2461</v>
      </c>
      <c r="CI583" s="115" t="s">
        <v>2462</v>
      </c>
    </row>
    <row r="584" spans="86:87" x14ac:dyDescent="0.25">
      <c r="CH584" s="119" t="s">
        <v>2463</v>
      </c>
      <c r="CI584" s="115" t="s">
        <v>2464</v>
      </c>
    </row>
    <row r="585" spans="86:87" x14ac:dyDescent="0.25">
      <c r="CH585" s="119" t="s">
        <v>2465</v>
      </c>
      <c r="CI585" s="115" t="s">
        <v>2466</v>
      </c>
    </row>
    <row r="586" spans="86:87" x14ac:dyDescent="0.25">
      <c r="CH586" s="119" t="s">
        <v>2467</v>
      </c>
      <c r="CI586" s="115" t="s">
        <v>2468</v>
      </c>
    </row>
    <row r="587" spans="86:87" x14ac:dyDescent="0.25">
      <c r="CH587" s="119" t="s">
        <v>934</v>
      </c>
      <c r="CI587" s="115" t="s">
        <v>2469</v>
      </c>
    </row>
    <row r="588" spans="86:87" x14ac:dyDescent="0.25">
      <c r="CH588" s="119" t="s">
        <v>2470</v>
      </c>
      <c r="CI588" s="115" t="s">
        <v>2471</v>
      </c>
    </row>
    <row r="589" spans="86:87" x14ac:dyDescent="0.25">
      <c r="CH589" s="119" t="s">
        <v>2472</v>
      </c>
      <c r="CI589" s="115" t="s">
        <v>2473</v>
      </c>
    </row>
    <row r="590" spans="86:87" x14ac:dyDescent="0.25">
      <c r="CH590" s="119" t="s">
        <v>2474</v>
      </c>
      <c r="CI590" s="115" t="s">
        <v>2475</v>
      </c>
    </row>
    <row r="591" spans="86:87" x14ac:dyDescent="0.25">
      <c r="CH591" s="119" t="s">
        <v>809</v>
      </c>
      <c r="CI591" s="115" t="s">
        <v>2476</v>
      </c>
    </row>
    <row r="592" spans="86:87" x14ac:dyDescent="0.25">
      <c r="CH592" s="119" t="s">
        <v>2477</v>
      </c>
      <c r="CI592" s="115" t="s">
        <v>2478</v>
      </c>
    </row>
    <row r="593" spans="86:87" x14ac:dyDescent="0.25">
      <c r="CH593" s="119" t="s">
        <v>2479</v>
      </c>
      <c r="CI593" s="115" t="s">
        <v>2480</v>
      </c>
    </row>
    <row r="594" spans="86:87" x14ac:dyDescent="0.25">
      <c r="CH594" s="119" t="s">
        <v>2481</v>
      </c>
      <c r="CI594" s="115" t="s">
        <v>2482</v>
      </c>
    </row>
    <row r="595" spans="86:87" x14ac:dyDescent="0.25">
      <c r="CH595" s="119" t="s">
        <v>2483</v>
      </c>
      <c r="CI595" s="115" t="s">
        <v>2484</v>
      </c>
    </row>
    <row r="596" spans="86:87" x14ac:dyDescent="0.25">
      <c r="CH596" s="119" t="s">
        <v>2485</v>
      </c>
      <c r="CI596" s="115" t="s">
        <v>2486</v>
      </c>
    </row>
    <row r="597" spans="86:87" x14ac:dyDescent="0.25">
      <c r="CH597" s="119" t="s">
        <v>2487</v>
      </c>
      <c r="CI597" s="115" t="s">
        <v>2488</v>
      </c>
    </row>
    <row r="598" spans="86:87" x14ac:dyDescent="0.25">
      <c r="CH598" s="119" t="s">
        <v>2489</v>
      </c>
      <c r="CI598" s="115" t="s">
        <v>2490</v>
      </c>
    </row>
    <row r="599" spans="86:87" x14ac:dyDescent="0.25">
      <c r="CH599" s="119" t="s">
        <v>2491</v>
      </c>
      <c r="CI599" s="115" t="s">
        <v>2492</v>
      </c>
    </row>
    <row r="600" spans="86:87" x14ac:dyDescent="0.25">
      <c r="CH600" s="119" t="s">
        <v>2493</v>
      </c>
      <c r="CI600" s="115" t="s">
        <v>2494</v>
      </c>
    </row>
    <row r="601" spans="86:87" x14ac:dyDescent="0.25">
      <c r="CH601" s="119" t="s">
        <v>2495</v>
      </c>
      <c r="CI601" s="115" t="s">
        <v>2496</v>
      </c>
    </row>
    <row r="602" spans="86:87" x14ac:dyDescent="0.25">
      <c r="CH602" s="119" t="s">
        <v>2497</v>
      </c>
      <c r="CI602" s="115" t="s">
        <v>2498</v>
      </c>
    </row>
    <row r="603" spans="86:87" x14ac:dyDescent="0.25">
      <c r="CH603" s="119" t="s">
        <v>2499</v>
      </c>
      <c r="CI603" s="115" t="s">
        <v>2500</v>
      </c>
    </row>
    <row r="604" spans="86:87" x14ac:dyDescent="0.25">
      <c r="CH604" s="119" t="s">
        <v>2501</v>
      </c>
      <c r="CI604" s="115" t="s">
        <v>2502</v>
      </c>
    </row>
    <row r="605" spans="86:87" x14ac:dyDescent="0.25">
      <c r="CH605" s="119" t="s">
        <v>2503</v>
      </c>
      <c r="CI605" s="115" t="s">
        <v>2504</v>
      </c>
    </row>
    <row r="606" spans="86:87" x14ac:dyDescent="0.25">
      <c r="CH606" s="119" t="s">
        <v>2505</v>
      </c>
      <c r="CI606" s="115" t="s">
        <v>2506</v>
      </c>
    </row>
    <row r="607" spans="86:87" x14ac:dyDescent="0.25">
      <c r="CH607" s="119" t="s">
        <v>2115</v>
      </c>
      <c r="CI607" s="115"/>
    </row>
    <row r="608" spans="86:87" x14ac:dyDescent="0.25">
      <c r="CH608" s="119" t="s">
        <v>2507</v>
      </c>
      <c r="CI608" s="115" t="s">
        <v>2508</v>
      </c>
    </row>
    <row r="609" spans="86:87" x14ac:dyDescent="0.25">
      <c r="CH609" s="119" t="s">
        <v>2509</v>
      </c>
      <c r="CI609" s="115" t="s">
        <v>2510</v>
      </c>
    </row>
    <row r="610" spans="86:87" x14ac:dyDescent="0.25">
      <c r="CH610" s="119" t="s">
        <v>2511</v>
      </c>
      <c r="CI610" s="115" t="s">
        <v>2512</v>
      </c>
    </row>
    <row r="611" spans="86:87" x14ac:dyDescent="0.25">
      <c r="CH611" s="119" t="s">
        <v>2513</v>
      </c>
      <c r="CI611" s="115" t="s">
        <v>2514</v>
      </c>
    </row>
    <row r="612" spans="86:87" x14ac:dyDescent="0.25">
      <c r="CH612" s="119" t="s">
        <v>2515</v>
      </c>
      <c r="CI612" s="115" t="s">
        <v>2516</v>
      </c>
    </row>
    <row r="613" spans="86:87" x14ac:dyDescent="0.25">
      <c r="CH613" s="119" t="s">
        <v>2429</v>
      </c>
      <c r="CI613" s="115" t="s">
        <v>2517</v>
      </c>
    </row>
    <row r="614" spans="86:87" x14ac:dyDescent="0.25">
      <c r="CH614" s="119" t="s">
        <v>2518</v>
      </c>
      <c r="CI614" s="115" t="s">
        <v>2519</v>
      </c>
    </row>
    <row r="615" spans="86:87" x14ac:dyDescent="0.25">
      <c r="CH615" s="119" t="s">
        <v>2520</v>
      </c>
      <c r="CI615" s="115" t="s">
        <v>2521</v>
      </c>
    </row>
    <row r="616" spans="86:87" x14ac:dyDescent="0.25">
      <c r="CH616" s="119" t="s">
        <v>2522</v>
      </c>
      <c r="CI616" s="115" t="s">
        <v>2523</v>
      </c>
    </row>
    <row r="617" spans="86:87" x14ac:dyDescent="0.25">
      <c r="CH617" s="119" t="s">
        <v>2524</v>
      </c>
      <c r="CI617" s="115" t="s">
        <v>2525</v>
      </c>
    </row>
    <row r="618" spans="86:87" x14ac:dyDescent="0.25">
      <c r="CH618" s="119" t="s">
        <v>2526</v>
      </c>
      <c r="CI618" s="115" t="s">
        <v>2527</v>
      </c>
    </row>
    <row r="619" spans="86:87" x14ac:dyDescent="0.25">
      <c r="CH619" s="119" t="s">
        <v>2528</v>
      </c>
      <c r="CI619" s="115" t="s">
        <v>2529</v>
      </c>
    </row>
    <row r="620" spans="86:87" x14ac:dyDescent="0.25">
      <c r="CH620" s="119" t="s">
        <v>2530</v>
      </c>
      <c r="CI620" s="115" t="s">
        <v>2531</v>
      </c>
    </row>
    <row r="621" spans="86:87" x14ac:dyDescent="0.25">
      <c r="CH621" s="119" t="s">
        <v>2532</v>
      </c>
      <c r="CI621" s="115" t="s">
        <v>2533</v>
      </c>
    </row>
    <row r="622" spans="86:87" x14ac:dyDescent="0.25">
      <c r="CH622" s="119" t="s">
        <v>2534</v>
      </c>
      <c r="CI622" s="115" t="s">
        <v>2535</v>
      </c>
    </row>
    <row r="623" spans="86:87" x14ac:dyDescent="0.25">
      <c r="CH623" s="119" t="s">
        <v>2536</v>
      </c>
      <c r="CI623" s="115" t="s">
        <v>2537</v>
      </c>
    </row>
    <row r="624" spans="86:87" x14ac:dyDescent="0.25">
      <c r="CH624" s="119" t="s">
        <v>2461</v>
      </c>
      <c r="CI624" s="115" t="s">
        <v>2538</v>
      </c>
    </row>
    <row r="625" spans="86:87" x14ac:dyDescent="0.25">
      <c r="CH625" s="119" t="s">
        <v>2463</v>
      </c>
      <c r="CI625" s="115" t="s">
        <v>2539</v>
      </c>
    </row>
    <row r="626" spans="86:87" x14ac:dyDescent="0.25">
      <c r="CH626" s="119" t="s">
        <v>2540</v>
      </c>
      <c r="CI626" s="115" t="s">
        <v>2541</v>
      </c>
    </row>
    <row r="627" spans="86:87" x14ac:dyDescent="0.25">
      <c r="CH627" s="119" t="s">
        <v>2542</v>
      </c>
      <c r="CI627" s="115" t="s">
        <v>2543</v>
      </c>
    </row>
    <row r="628" spans="86:87" x14ac:dyDescent="0.25">
      <c r="CH628" s="119" t="s">
        <v>2544</v>
      </c>
      <c r="CI628" s="115" t="s">
        <v>2545</v>
      </c>
    </row>
    <row r="629" spans="86:87" x14ac:dyDescent="0.25">
      <c r="CH629" s="119" t="s">
        <v>2546</v>
      </c>
      <c r="CI629" s="115" t="s">
        <v>2547</v>
      </c>
    </row>
    <row r="630" spans="86:87" x14ac:dyDescent="0.25">
      <c r="CH630" s="119" t="s">
        <v>610</v>
      </c>
      <c r="CI630" s="115" t="s">
        <v>2548</v>
      </c>
    </row>
    <row r="631" spans="86:87" x14ac:dyDescent="0.25">
      <c r="CH631" s="119" t="s">
        <v>2489</v>
      </c>
      <c r="CI631" s="115" t="s">
        <v>2549</v>
      </c>
    </row>
    <row r="632" spans="86:87" x14ac:dyDescent="0.25">
      <c r="CH632" s="119" t="s">
        <v>2491</v>
      </c>
      <c r="CI632" s="115" t="s">
        <v>2550</v>
      </c>
    </row>
    <row r="633" spans="86:87" x14ac:dyDescent="0.25">
      <c r="CH633" s="119" t="s">
        <v>2551</v>
      </c>
      <c r="CI633" s="115" t="s">
        <v>2552</v>
      </c>
    </row>
    <row r="634" spans="86:87" x14ac:dyDescent="0.25">
      <c r="CH634" s="119" t="s">
        <v>2553</v>
      </c>
      <c r="CI634" s="115" t="s">
        <v>2554</v>
      </c>
    </row>
    <row r="635" spans="86:87" x14ac:dyDescent="0.25">
      <c r="CH635" s="119" t="s">
        <v>2148</v>
      </c>
      <c r="CI635" s="115"/>
    </row>
    <row r="636" spans="86:87" x14ac:dyDescent="0.25">
      <c r="CH636" s="119" t="s">
        <v>2555</v>
      </c>
      <c r="CI636" s="115" t="s">
        <v>2556</v>
      </c>
    </row>
    <row r="637" spans="86:87" x14ac:dyDescent="0.25">
      <c r="CH637" s="119" t="s">
        <v>2557</v>
      </c>
      <c r="CI637" s="115" t="s">
        <v>2558</v>
      </c>
    </row>
    <row r="638" spans="86:87" x14ac:dyDescent="0.25">
      <c r="CH638" s="119" t="s">
        <v>1485</v>
      </c>
      <c r="CI638" s="115" t="s">
        <v>2559</v>
      </c>
    </row>
    <row r="639" spans="86:87" x14ac:dyDescent="0.25">
      <c r="CH639" s="119" t="s">
        <v>1018</v>
      </c>
      <c r="CI639" s="115" t="s">
        <v>2560</v>
      </c>
    </row>
    <row r="640" spans="86:87" x14ac:dyDescent="0.25">
      <c r="CH640" s="119" t="s">
        <v>1494</v>
      </c>
      <c r="CI640" s="115" t="s">
        <v>2561</v>
      </c>
    </row>
    <row r="641" spans="86:87" x14ac:dyDescent="0.25">
      <c r="CH641" s="119" t="s">
        <v>2562</v>
      </c>
      <c r="CI641" s="115" t="s">
        <v>2563</v>
      </c>
    </row>
    <row r="642" spans="86:87" x14ac:dyDescent="0.25">
      <c r="CH642" s="119" t="s">
        <v>2564</v>
      </c>
      <c r="CI642" s="115" t="s">
        <v>2565</v>
      </c>
    </row>
    <row r="643" spans="86:87" x14ac:dyDescent="0.25">
      <c r="CH643" s="119" t="s">
        <v>2566</v>
      </c>
      <c r="CI643" s="115" t="s">
        <v>2567</v>
      </c>
    </row>
    <row r="644" spans="86:87" x14ac:dyDescent="0.25">
      <c r="CH644" s="119" t="s">
        <v>2568</v>
      </c>
      <c r="CI644" s="115" t="s">
        <v>2569</v>
      </c>
    </row>
    <row r="645" spans="86:87" x14ac:dyDescent="0.25">
      <c r="CH645" s="137"/>
      <c r="CI645" s="83"/>
    </row>
    <row r="646" spans="86:87" x14ac:dyDescent="0.25">
      <c r="CH646" s="78" t="s">
        <v>1517</v>
      </c>
      <c r="CI646" s="77" t="s">
        <v>764</v>
      </c>
    </row>
    <row r="647" spans="86:87" x14ac:dyDescent="0.25">
      <c r="CH647" s="119" t="s">
        <v>2570</v>
      </c>
      <c r="CI647" s="115"/>
    </row>
    <row r="648" spans="86:87" x14ac:dyDescent="0.25">
      <c r="CH648" s="119" t="s">
        <v>2571</v>
      </c>
      <c r="CI648" s="115" t="s">
        <v>2572</v>
      </c>
    </row>
    <row r="649" spans="86:87" x14ac:dyDescent="0.25">
      <c r="CH649" s="119" t="s">
        <v>2573</v>
      </c>
      <c r="CI649" s="115"/>
    </row>
    <row r="650" spans="86:87" x14ac:dyDescent="0.25">
      <c r="CH650" s="119" t="s">
        <v>2176</v>
      </c>
      <c r="CI650" s="115" t="s">
        <v>2574</v>
      </c>
    </row>
    <row r="651" spans="86:87" x14ac:dyDescent="0.25">
      <c r="CH651" s="119" t="s">
        <v>2575</v>
      </c>
      <c r="CI651" s="115" t="s">
        <v>2576</v>
      </c>
    </row>
    <row r="652" spans="86:87" x14ac:dyDescent="0.25">
      <c r="CH652" s="119" t="s">
        <v>2577</v>
      </c>
      <c r="CI652" s="115" t="s">
        <v>2578</v>
      </c>
    </row>
    <row r="653" spans="86:87" x14ac:dyDescent="0.25">
      <c r="CH653" s="119" t="s">
        <v>2579</v>
      </c>
      <c r="CI653" s="115" t="s">
        <v>2580</v>
      </c>
    </row>
    <row r="654" spans="86:87" x14ac:dyDescent="0.25">
      <c r="CH654" s="119" t="s">
        <v>2581</v>
      </c>
      <c r="CI654" s="115"/>
    </row>
    <row r="655" spans="86:87" x14ac:dyDescent="0.25">
      <c r="CH655" s="119" t="s">
        <v>2582</v>
      </c>
      <c r="CI655" s="115"/>
    </row>
    <row r="656" spans="86:87" x14ac:dyDescent="0.25">
      <c r="CH656" s="119" t="s">
        <v>2583</v>
      </c>
      <c r="CI656" s="115" t="s">
        <v>2584</v>
      </c>
    </row>
    <row r="657" spans="86:87" x14ac:dyDescent="0.25">
      <c r="CH657" s="119" t="s">
        <v>2585</v>
      </c>
      <c r="CI657" s="115" t="s">
        <v>2586</v>
      </c>
    </row>
    <row r="658" spans="86:87" x14ac:dyDescent="0.25">
      <c r="CH658" s="119" t="s">
        <v>2587</v>
      </c>
      <c r="CI658" s="115" t="s">
        <v>2588</v>
      </c>
    </row>
    <row r="659" spans="86:87" x14ac:dyDescent="0.25">
      <c r="CH659" s="119" t="s">
        <v>2589</v>
      </c>
      <c r="CI659" s="115" t="s">
        <v>2590</v>
      </c>
    </row>
    <row r="660" spans="86:87" x14ac:dyDescent="0.25">
      <c r="CH660" s="119" t="s">
        <v>2591</v>
      </c>
      <c r="CI660" s="115"/>
    </row>
    <row r="661" spans="86:87" x14ac:dyDescent="0.25">
      <c r="CH661" s="119" t="s">
        <v>2592</v>
      </c>
      <c r="CI661" s="115" t="s">
        <v>2593</v>
      </c>
    </row>
    <row r="662" spans="86:87" x14ac:dyDescent="0.25">
      <c r="CH662" s="119" t="s">
        <v>2594</v>
      </c>
      <c r="CI662" s="115" t="s">
        <v>2595</v>
      </c>
    </row>
    <row r="663" spans="86:87" x14ac:dyDescent="0.25">
      <c r="CH663" s="119" t="s">
        <v>2596</v>
      </c>
      <c r="CI663" s="115" t="s">
        <v>2597</v>
      </c>
    </row>
    <row r="664" spans="86:87" x14ac:dyDescent="0.25">
      <c r="CH664" s="119" t="s">
        <v>2598</v>
      </c>
      <c r="CI664" s="115" t="s">
        <v>2599</v>
      </c>
    </row>
    <row r="665" spans="86:87" x14ac:dyDescent="0.25">
      <c r="CH665" s="119" t="s">
        <v>2600</v>
      </c>
      <c r="CI665" s="115" t="s">
        <v>2601</v>
      </c>
    </row>
    <row r="666" spans="86:87" x14ac:dyDescent="0.25">
      <c r="CH666" s="119" t="s">
        <v>2602</v>
      </c>
      <c r="CI666" s="115"/>
    </row>
    <row r="667" spans="86:87" x14ac:dyDescent="0.25">
      <c r="CH667" s="119" t="s">
        <v>2603</v>
      </c>
      <c r="CI667" s="115" t="s">
        <v>2604</v>
      </c>
    </row>
    <row r="668" spans="86:87" x14ac:dyDescent="0.25">
      <c r="CH668" s="119" t="s">
        <v>2605</v>
      </c>
      <c r="CI668" s="115" t="s">
        <v>2606</v>
      </c>
    </row>
    <row r="669" spans="86:87" x14ac:dyDescent="0.25">
      <c r="CH669" s="119" t="s">
        <v>2607</v>
      </c>
      <c r="CI669" s="115" t="s">
        <v>2608</v>
      </c>
    </row>
    <row r="670" spans="86:87" x14ac:dyDescent="0.25">
      <c r="CH670" s="119" t="s">
        <v>2609</v>
      </c>
      <c r="CI670" s="115" t="s">
        <v>2610</v>
      </c>
    </row>
    <row r="671" spans="86:87" x14ac:dyDescent="0.25">
      <c r="CH671" s="119" t="s">
        <v>2611</v>
      </c>
      <c r="CI671" s="115" t="s">
        <v>2612</v>
      </c>
    </row>
    <row r="672" spans="86:87" x14ac:dyDescent="0.25">
      <c r="CH672" s="119" t="s">
        <v>2613</v>
      </c>
      <c r="CI672" s="115" t="s">
        <v>2614</v>
      </c>
    </row>
    <row r="673" spans="86:87" x14ac:dyDescent="0.25">
      <c r="CH673" s="119" t="s">
        <v>2615</v>
      </c>
      <c r="CI673" s="115" t="s">
        <v>2616</v>
      </c>
    </row>
    <row r="674" spans="86:87" x14ac:dyDescent="0.25">
      <c r="CH674" s="119" t="s">
        <v>2617</v>
      </c>
      <c r="CI674" s="115" t="s">
        <v>2618</v>
      </c>
    </row>
    <row r="675" spans="86:87" x14ac:dyDescent="0.25">
      <c r="CH675" s="119" t="s">
        <v>2619</v>
      </c>
      <c r="CI675" s="115" t="s">
        <v>2620</v>
      </c>
    </row>
    <row r="676" spans="86:87" x14ac:dyDescent="0.25">
      <c r="CH676" s="119" t="s">
        <v>2621</v>
      </c>
      <c r="CI676" s="115"/>
    </row>
    <row r="677" spans="86:87" x14ac:dyDescent="0.25">
      <c r="CH677" s="119" t="s">
        <v>2622</v>
      </c>
      <c r="CI677" s="115" t="s">
        <v>2623</v>
      </c>
    </row>
    <row r="678" spans="86:87" x14ac:dyDescent="0.25">
      <c r="CH678" s="119" t="s">
        <v>2624</v>
      </c>
      <c r="CI678" s="115" t="s">
        <v>2625</v>
      </c>
    </row>
    <row r="679" spans="86:87" x14ac:dyDescent="0.25">
      <c r="CH679" s="119" t="s">
        <v>2626</v>
      </c>
      <c r="CI679" s="115" t="s">
        <v>2627</v>
      </c>
    </row>
    <row r="680" spans="86:87" x14ac:dyDescent="0.25">
      <c r="CH680" s="119" t="s">
        <v>2628</v>
      </c>
      <c r="CI680" s="115" t="s">
        <v>2629</v>
      </c>
    </row>
    <row r="681" spans="86:87" x14ac:dyDescent="0.25">
      <c r="CH681" s="119" t="s">
        <v>2630</v>
      </c>
      <c r="CI681" s="115" t="s">
        <v>2631</v>
      </c>
    </row>
    <row r="682" spans="86:87" x14ac:dyDescent="0.25">
      <c r="CH682" s="119" t="s">
        <v>2632</v>
      </c>
      <c r="CI682" s="115" t="s">
        <v>2633</v>
      </c>
    </row>
    <row r="683" spans="86:87" x14ac:dyDescent="0.25">
      <c r="CH683" s="119" t="s">
        <v>2634</v>
      </c>
      <c r="CI683" s="115" t="s">
        <v>2635</v>
      </c>
    </row>
    <row r="684" spans="86:87" x14ac:dyDescent="0.25">
      <c r="CH684" s="119" t="s">
        <v>2636</v>
      </c>
      <c r="CI684" s="115" t="s">
        <v>2637</v>
      </c>
    </row>
    <row r="685" spans="86:87" x14ac:dyDescent="0.25">
      <c r="CH685" s="119" t="s">
        <v>2638</v>
      </c>
      <c r="CI685" s="115" t="s">
        <v>2639</v>
      </c>
    </row>
    <row r="686" spans="86:87" x14ac:dyDescent="0.25">
      <c r="CH686" s="119" t="s">
        <v>2640</v>
      </c>
      <c r="CI686" s="115" t="s">
        <v>2641</v>
      </c>
    </row>
    <row r="687" spans="86:87" x14ac:dyDescent="0.25">
      <c r="CH687" s="119" t="s">
        <v>2642</v>
      </c>
      <c r="CI687" s="115" t="s">
        <v>2643</v>
      </c>
    </row>
    <row r="688" spans="86:87" x14ac:dyDescent="0.25">
      <c r="CH688" s="119" t="s">
        <v>2644</v>
      </c>
      <c r="CI688" s="115" t="s">
        <v>2645</v>
      </c>
    </row>
    <row r="689" spans="86:87" x14ac:dyDescent="0.25">
      <c r="CH689" s="144"/>
      <c r="CI689" s="145"/>
    </row>
    <row r="690" spans="86:87" x14ac:dyDescent="0.25">
      <c r="CH690" s="78" t="s">
        <v>1730</v>
      </c>
      <c r="CI690" s="77" t="s">
        <v>764</v>
      </c>
    </row>
    <row r="691" spans="86:87" x14ac:dyDescent="0.25">
      <c r="CH691" s="119" t="s">
        <v>1732</v>
      </c>
      <c r="CI691" s="115" t="s">
        <v>2646</v>
      </c>
    </row>
    <row r="692" spans="86:87" x14ac:dyDescent="0.25">
      <c r="CH692" s="119" t="s">
        <v>2277</v>
      </c>
      <c r="CI692" s="115" t="s">
        <v>2647</v>
      </c>
    </row>
    <row r="693" spans="86:87" x14ac:dyDescent="0.25">
      <c r="CH693" s="119" t="s">
        <v>2279</v>
      </c>
      <c r="CI693" s="115" t="s">
        <v>2648</v>
      </c>
    </row>
    <row r="694" spans="86:87" x14ac:dyDescent="0.25">
      <c r="CH694" s="119" t="s">
        <v>2281</v>
      </c>
      <c r="CI694" s="115" t="s">
        <v>2649</v>
      </c>
    </row>
    <row r="695" spans="86:87" x14ac:dyDescent="0.25">
      <c r="CH695" s="119" t="s">
        <v>1744</v>
      </c>
      <c r="CI695" s="115"/>
    </row>
    <row r="696" spans="86:87" x14ac:dyDescent="0.25">
      <c r="CH696" s="119" t="s">
        <v>1746</v>
      </c>
      <c r="CI696" s="115"/>
    </row>
    <row r="697" spans="86:87" x14ac:dyDescent="0.25">
      <c r="CH697" s="119" t="s">
        <v>2159</v>
      </c>
      <c r="CI697" s="115" t="s">
        <v>2650</v>
      </c>
    </row>
    <row r="698" spans="86:87" x14ac:dyDescent="0.25">
      <c r="CH698" s="119" t="s">
        <v>2284</v>
      </c>
      <c r="CI698" s="115" t="s">
        <v>2651</v>
      </c>
    </row>
    <row r="699" spans="86:87" x14ac:dyDescent="0.25">
      <c r="CH699" s="119" t="s">
        <v>2286</v>
      </c>
      <c r="CI699" s="115" t="s">
        <v>2652</v>
      </c>
    </row>
    <row r="700" spans="86:87" x14ac:dyDescent="0.25">
      <c r="CH700" s="119" t="s">
        <v>2288</v>
      </c>
      <c r="CI700" s="115"/>
    </row>
    <row r="701" spans="86:87" x14ac:dyDescent="0.25">
      <c r="CH701" s="119" t="s">
        <v>2289</v>
      </c>
      <c r="CI701" s="115" t="s">
        <v>2653</v>
      </c>
    </row>
    <row r="702" spans="86:87" x14ac:dyDescent="0.25">
      <c r="CH702" s="119" t="s">
        <v>2291</v>
      </c>
      <c r="CI702" s="115" t="s">
        <v>2654</v>
      </c>
    </row>
    <row r="703" spans="86:87" x14ac:dyDescent="0.25">
      <c r="CH703" s="119" t="s">
        <v>2293</v>
      </c>
      <c r="CI703" s="115" t="s">
        <v>2655</v>
      </c>
    </row>
    <row r="704" spans="86:87" x14ac:dyDescent="0.25">
      <c r="CH704" s="119" t="s">
        <v>2295</v>
      </c>
      <c r="CI704" s="115" t="s">
        <v>2656</v>
      </c>
    </row>
    <row r="705" spans="86:87" x14ac:dyDescent="0.25">
      <c r="CH705" s="119" t="s">
        <v>2297</v>
      </c>
      <c r="CI705" s="115" t="s">
        <v>2657</v>
      </c>
    </row>
    <row r="706" spans="86:87" x14ac:dyDescent="0.25">
      <c r="CH706" s="119" t="s">
        <v>2299</v>
      </c>
      <c r="CI706" s="115" t="s">
        <v>2658</v>
      </c>
    </row>
    <row r="707" spans="86:87" x14ac:dyDescent="0.25">
      <c r="CH707" s="119" t="s">
        <v>2301</v>
      </c>
      <c r="CI707" s="115" t="s">
        <v>2659</v>
      </c>
    </row>
    <row r="708" spans="86:87" x14ac:dyDescent="0.25">
      <c r="CH708" s="119" t="s">
        <v>2303</v>
      </c>
      <c r="CI708" s="115" t="s">
        <v>2660</v>
      </c>
    </row>
    <row r="709" spans="86:87" x14ac:dyDescent="0.25">
      <c r="CH709" s="119" t="s">
        <v>1784</v>
      </c>
      <c r="CI709" s="115" t="s">
        <v>2661</v>
      </c>
    </row>
    <row r="710" spans="86:87" x14ac:dyDescent="0.25">
      <c r="CH710" s="119" t="s">
        <v>1732</v>
      </c>
      <c r="CI710" s="115" t="s">
        <v>2662</v>
      </c>
    </row>
    <row r="711" spans="86:87" x14ac:dyDescent="0.25">
      <c r="CH711" s="119" t="s">
        <v>2277</v>
      </c>
      <c r="CI711" s="115" t="s">
        <v>2663</v>
      </c>
    </row>
    <row r="712" spans="86:87" x14ac:dyDescent="0.25">
      <c r="CH712" s="119" t="s">
        <v>2279</v>
      </c>
      <c r="CI712" s="115" t="s">
        <v>2664</v>
      </c>
    </row>
    <row r="713" spans="86:87" x14ac:dyDescent="0.25">
      <c r="CH713" s="119" t="s">
        <v>2281</v>
      </c>
      <c r="CI713" s="115" t="s">
        <v>2665</v>
      </c>
    </row>
    <row r="714" spans="86:87" x14ac:dyDescent="0.25">
      <c r="CH714" s="119" t="s">
        <v>1744</v>
      </c>
      <c r="CI714" s="115"/>
    </row>
    <row r="715" spans="86:87" x14ac:dyDescent="0.25">
      <c r="CH715" s="119" t="s">
        <v>1746</v>
      </c>
      <c r="CI715" s="115"/>
    </row>
    <row r="716" spans="86:87" x14ac:dyDescent="0.25">
      <c r="CH716" s="119" t="s">
        <v>2159</v>
      </c>
      <c r="CI716" s="115" t="s">
        <v>2666</v>
      </c>
    </row>
    <row r="717" spans="86:87" x14ac:dyDescent="0.25">
      <c r="CH717" s="119" t="s">
        <v>2284</v>
      </c>
      <c r="CI717" s="115" t="s">
        <v>2667</v>
      </c>
    </row>
    <row r="718" spans="86:87" x14ac:dyDescent="0.25">
      <c r="CH718" s="119" t="s">
        <v>2286</v>
      </c>
      <c r="CI718" s="115" t="s">
        <v>2668</v>
      </c>
    </row>
    <row r="719" spans="86:87" x14ac:dyDescent="0.25">
      <c r="CH719" s="119" t="s">
        <v>2288</v>
      </c>
      <c r="CI719" s="115"/>
    </row>
    <row r="720" spans="86:87" x14ac:dyDescent="0.25">
      <c r="CH720" s="119" t="s">
        <v>2289</v>
      </c>
      <c r="CI720" s="115" t="s">
        <v>2669</v>
      </c>
    </row>
    <row r="721" spans="86:87" x14ac:dyDescent="0.25">
      <c r="CH721" s="119" t="s">
        <v>2291</v>
      </c>
      <c r="CI721" s="115" t="s">
        <v>2670</v>
      </c>
    </row>
    <row r="722" spans="86:87" x14ac:dyDescent="0.25">
      <c r="CH722" s="119" t="s">
        <v>2293</v>
      </c>
      <c r="CI722" s="115" t="s">
        <v>2671</v>
      </c>
    </row>
    <row r="723" spans="86:87" x14ac:dyDescent="0.25">
      <c r="CH723" s="119" t="s">
        <v>2295</v>
      </c>
      <c r="CI723" s="115" t="s">
        <v>2672</v>
      </c>
    </row>
    <row r="724" spans="86:87" x14ac:dyDescent="0.25">
      <c r="CH724" s="119" t="s">
        <v>2297</v>
      </c>
      <c r="CI724" s="115" t="s">
        <v>2673</v>
      </c>
    </row>
    <row r="725" spans="86:87" x14ac:dyDescent="0.25">
      <c r="CH725" s="119" t="s">
        <v>2299</v>
      </c>
      <c r="CI725" s="115" t="s">
        <v>2674</v>
      </c>
    </row>
    <row r="726" spans="86:87" x14ac:dyDescent="0.25">
      <c r="CH726" s="119" t="s">
        <v>2301</v>
      </c>
      <c r="CI726" s="115" t="s">
        <v>2675</v>
      </c>
    </row>
    <row r="727" spans="86:87" x14ac:dyDescent="0.25">
      <c r="CH727" s="119" t="s">
        <v>2303</v>
      </c>
      <c r="CI727" s="115" t="s">
        <v>2676</v>
      </c>
    </row>
    <row r="728" spans="86:87" x14ac:dyDescent="0.25">
      <c r="CH728" s="119" t="s">
        <v>1784</v>
      </c>
      <c r="CI728" s="115" t="s">
        <v>2677</v>
      </c>
    </row>
    <row r="729" spans="86:87" x14ac:dyDescent="0.25">
      <c r="CH729" s="137"/>
      <c r="CI729" s="83"/>
    </row>
    <row r="730" spans="86:87" x14ac:dyDescent="0.25">
      <c r="CH730" s="78" t="s">
        <v>1837</v>
      </c>
      <c r="CI730" s="77" t="s">
        <v>764</v>
      </c>
    </row>
    <row r="731" spans="86:87" x14ac:dyDescent="0.25">
      <c r="CH731" s="119" t="s">
        <v>2678</v>
      </c>
      <c r="CI731" s="115"/>
    </row>
    <row r="732" spans="86:87" x14ac:dyDescent="0.25">
      <c r="CH732" s="119" t="s">
        <v>2679</v>
      </c>
      <c r="CI732" s="115" t="s">
        <v>2680</v>
      </c>
    </row>
    <row r="733" spans="86:87" x14ac:dyDescent="0.25">
      <c r="CH733" s="119" t="s">
        <v>2681</v>
      </c>
      <c r="CI733" s="115" t="s">
        <v>2682</v>
      </c>
    </row>
    <row r="734" spans="86:87" x14ac:dyDescent="0.25">
      <c r="CH734" s="119" t="s">
        <v>2585</v>
      </c>
      <c r="CI734" s="115" t="s">
        <v>2683</v>
      </c>
    </row>
    <row r="735" spans="86:87" x14ac:dyDescent="0.25">
      <c r="CH735" s="119" t="s">
        <v>2684</v>
      </c>
      <c r="CI735" s="115" t="s">
        <v>2685</v>
      </c>
    </row>
    <row r="736" spans="86:87" x14ac:dyDescent="0.25">
      <c r="CH736" s="119" t="s">
        <v>2686</v>
      </c>
      <c r="CI736" s="115" t="s">
        <v>2687</v>
      </c>
    </row>
    <row r="737" spans="86:87" x14ac:dyDescent="0.25">
      <c r="CH737" s="119" t="s">
        <v>2688</v>
      </c>
      <c r="CI737" s="115" t="s">
        <v>2689</v>
      </c>
    </row>
    <row r="738" spans="86:87" x14ac:dyDescent="0.25">
      <c r="CH738" s="119" t="s">
        <v>2690</v>
      </c>
      <c r="CI738" s="115" t="s">
        <v>2691</v>
      </c>
    </row>
    <row r="739" spans="86:87" x14ac:dyDescent="0.25">
      <c r="CH739" s="119" t="s">
        <v>2692</v>
      </c>
      <c r="CI739" s="115" t="s">
        <v>2693</v>
      </c>
    </row>
    <row r="740" spans="86:87" x14ac:dyDescent="0.25">
      <c r="CH740" s="119" t="s">
        <v>2694</v>
      </c>
      <c r="CI740" s="115" t="s">
        <v>2695</v>
      </c>
    </row>
    <row r="741" spans="86:87" x14ac:dyDescent="0.25">
      <c r="CH741" s="119" t="s">
        <v>2696</v>
      </c>
      <c r="CI741" s="115" t="s">
        <v>2697</v>
      </c>
    </row>
    <row r="742" spans="86:87" x14ac:dyDescent="0.25">
      <c r="CH742" s="119" t="s">
        <v>2698</v>
      </c>
      <c r="CI742" s="115"/>
    </row>
    <row r="743" spans="86:87" x14ac:dyDescent="0.25">
      <c r="CH743" s="119" t="s">
        <v>2699</v>
      </c>
      <c r="CI743" s="115" t="s">
        <v>2700</v>
      </c>
    </row>
    <row r="744" spans="86:87" x14ac:dyDescent="0.25">
      <c r="CH744" s="119" t="s">
        <v>2681</v>
      </c>
      <c r="CI744" s="115" t="s">
        <v>2701</v>
      </c>
    </row>
    <row r="745" spans="86:87" x14ac:dyDescent="0.25">
      <c r="CH745" s="119" t="s">
        <v>2702</v>
      </c>
      <c r="CI745" s="115" t="s">
        <v>2703</v>
      </c>
    </row>
    <row r="746" spans="86:87" x14ac:dyDescent="0.25">
      <c r="CH746" s="119" t="s">
        <v>2704</v>
      </c>
      <c r="CI746" s="115" t="s">
        <v>2705</v>
      </c>
    </row>
    <row r="747" spans="86:87" x14ac:dyDescent="0.25">
      <c r="CH747" s="119" t="s">
        <v>2706</v>
      </c>
      <c r="CI747" s="115" t="s">
        <v>2707</v>
      </c>
    </row>
    <row r="748" spans="86:87" x14ac:dyDescent="0.25">
      <c r="CH748" s="119" t="s">
        <v>2708</v>
      </c>
      <c r="CI748" s="115" t="s">
        <v>2709</v>
      </c>
    </row>
    <row r="749" spans="86:87" x14ac:dyDescent="0.25">
      <c r="CH749" s="119" t="s">
        <v>2710</v>
      </c>
      <c r="CI749" s="115" t="s">
        <v>2711</v>
      </c>
    </row>
    <row r="750" spans="86:87" x14ac:dyDescent="0.25">
      <c r="CH750" s="119" t="s">
        <v>2712</v>
      </c>
      <c r="CI750" s="115" t="s">
        <v>2713</v>
      </c>
    </row>
    <row r="751" spans="86:87" x14ac:dyDescent="0.25">
      <c r="CH751" s="119" t="s">
        <v>2714</v>
      </c>
      <c r="CI751" s="115" t="s">
        <v>2715</v>
      </c>
    </row>
    <row r="752" spans="86:87" x14ac:dyDescent="0.25">
      <c r="CH752" s="119" t="s">
        <v>2716</v>
      </c>
      <c r="CI752" s="115" t="s">
        <v>2717</v>
      </c>
    </row>
    <row r="753" spans="86:87" x14ac:dyDescent="0.25">
      <c r="CH753" s="119" t="s">
        <v>2718</v>
      </c>
      <c r="CI753" s="115" t="s">
        <v>2719</v>
      </c>
    </row>
    <row r="754" spans="86:87" x14ac:dyDescent="0.25">
      <c r="CH754" s="119" t="s">
        <v>2690</v>
      </c>
      <c r="CI754" s="115" t="s">
        <v>2720</v>
      </c>
    </row>
    <row r="755" spans="86:87" x14ac:dyDescent="0.25">
      <c r="CH755" s="119" t="s">
        <v>2721</v>
      </c>
      <c r="CI755" s="115" t="s">
        <v>2722</v>
      </c>
    </row>
    <row r="756" spans="86:87" x14ac:dyDescent="0.25">
      <c r="CH756" s="119" t="s">
        <v>2723</v>
      </c>
      <c r="CI756" s="115" t="s">
        <v>2724</v>
      </c>
    </row>
    <row r="757" spans="86:87" x14ac:dyDescent="0.25">
      <c r="CH757" s="119" t="s">
        <v>2725</v>
      </c>
      <c r="CI757" s="115" t="s">
        <v>2726</v>
      </c>
    </row>
    <row r="758" spans="86:87" x14ac:dyDescent="0.25">
      <c r="CH758" s="119" t="s">
        <v>2727</v>
      </c>
      <c r="CI758" s="115" t="s">
        <v>2728</v>
      </c>
    </row>
    <row r="759" spans="86:87" x14ac:dyDescent="0.25">
      <c r="CH759" s="119" t="s">
        <v>2729</v>
      </c>
      <c r="CI759" s="115" t="s">
        <v>2730</v>
      </c>
    </row>
    <row r="760" spans="86:87" x14ac:dyDescent="0.25">
      <c r="CH760" s="119" t="s">
        <v>2731</v>
      </c>
      <c r="CI760" s="115" t="s">
        <v>2732</v>
      </c>
    </row>
    <row r="761" spans="86:87" x14ac:dyDescent="0.25">
      <c r="CH761" s="119" t="s">
        <v>2733</v>
      </c>
      <c r="CI761" s="115" t="s">
        <v>2734</v>
      </c>
    </row>
    <row r="762" spans="86:87" x14ac:dyDescent="0.25">
      <c r="CH762" s="119" t="s">
        <v>2735</v>
      </c>
      <c r="CI762" s="115" t="s">
        <v>2736</v>
      </c>
    </row>
    <row r="763" spans="86:87" x14ac:dyDescent="0.25">
      <c r="CH763" s="119" t="s">
        <v>2737</v>
      </c>
      <c r="CI763" s="115" t="s">
        <v>2738</v>
      </c>
    </row>
    <row r="764" spans="86:87" x14ac:dyDescent="0.25">
      <c r="CH764" s="119" t="s">
        <v>2739</v>
      </c>
      <c r="CI764" s="115" t="s">
        <v>2740</v>
      </c>
    </row>
    <row r="765" spans="86:87" x14ac:dyDescent="0.25">
      <c r="CH765" s="119" t="s">
        <v>2741</v>
      </c>
      <c r="CI765" s="115" t="s">
        <v>2742</v>
      </c>
    </row>
    <row r="766" spans="86:87" x14ac:dyDescent="0.25">
      <c r="CH766" s="119" t="s">
        <v>2743</v>
      </c>
      <c r="CI766" s="115" t="s">
        <v>2744</v>
      </c>
    </row>
    <row r="767" spans="86:87" x14ac:dyDescent="0.25">
      <c r="CH767" s="119" t="s">
        <v>2745</v>
      </c>
      <c r="CI767" s="115" t="s">
        <v>2746</v>
      </c>
    </row>
    <row r="768" spans="86:87" x14ac:dyDescent="0.25">
      <c r="CH768" s="119" t="s">
        <v>2747</v>
      </c>
      <c r="CI768" s="115" t="s">
        <v>2748</v>
      </c>
    </row>
    <row r="769" spans="86:87" x14ac:dyDescent="0.25">
      <c r="CH769" s="119" t="s">
        <v>2749</v>
      </c>
      <c r="CI769" s="115" t="s">
        <v>2750</v>
      </c>
    </row>
    <row r="770" spans="86:87" x14ac:dyDescent="0.25">
      <c r="CH770" s="119" t="s">
        <v>2751</v>
      </c>
      <c r="CI770" s="115" t="s">
        <v>2752</v>
      </c>
    </row>
    <row r="771" spans="86:87" x14ac:dyDescent="0.25">
      <c r="CH771" s="119" t="s">
        <v>2585</v>
      </c>
      <c r="CI771" s="115"/>
    </row>
    <row r="772" spans="86:87" x14ac:dyDescent="0.25">
      <c r="CH772" s="119" t="s">
        <v>2753</v>
      </c>
      <c r="CI772" s="115" t="s">
        <v>2754</v>
      </c>
    </row>
    <row r="773" spans="86:87" x14ac:dyDescent="0.25">
      <c r="CH773" s="119" t="s">
        <v>2755</v>
      </c>
      <c r="CI773" s="115" t="s">
        <v>2756</v>
      </c>
    </row>
    <row r="774" spans="86:87" x14ac:dyDescent="0.25">
      <c r="CH774" s="119" t="s">
        <v>2684</v>
      </c>
      <c r="CI774" s="115" t="s">
        <v>2757</v>
      </c>
    </row>
    <row r="775" spans="86:87" x14ac:dyDescent="0.25">
      <c r="CH775" s="119" t="s">
        <v>2758</v>
      </c>
      <c r="CI775" s="115" t="s">
        <v>2759</v>
      </c>
    </row>
    <row r="776" spans="86:87" x14ac:dyDescent="0.25">
      <c r="CH776" s="119" t="s">
        <v>2690</v>
      </c>
      <c r="CI776" s="115" t="s">
        <v>2760</v>
      </c>
    </row>
    <row r="777" spans="86:87" x14ac:dyDescent="0.25">
      <c r="CH777" s="119" t="s">
        <v>2761</v>
      </c>
      <c r="CI777" s="115" t="s">
        <v>2762</v>
      </c>
    </row>
    <row r="778" spans="86:87" x14ac:dyDescent="0.25">
      <c r="CH778" s="119" t="s">
        <v>2763</v>
      </c>
      <c r="CI778" s="115" t="s">
        <v>2764</v>
      </c>
    </row>
    <row r="779" spans="86:87" x14ac:dyDescent="0.25">
      <c r="CH779" s="119" t="s">
        <v>610</v>
      </c>
      <c r="CI779" s="115" t="s">
        <v>2765</v>
      </c>
    </row>
    <row r="780" spans="86:87" x14ac:dyDescent="0.25">
      <c r="CH780" s="119" t="s">
        <v>2766</v>
      </c>
      <c r="CI780" s="115" t="s">
        <v>2767</v>
      </c>
    </row>
    <row r="781" spans="86:87" x14ac:dyDescent="0.25">
      <c r="CH781" s="119" t="s">
        <v>2768</v>
      </c>
      <c r="CI781" s="115"/>
    </row>
    <row r="782" spans="86:87" x14ac:dyDescent="0.25">
      <c r="CH782" s="119" t="s">
        <v>2769</v>
      </c>
      <c r="CI782" s="115" t="s">
        <v>2770</v>
      </c>
    </row>
    <row r="783" spans="86:87" x14ac:dyDescent="0.25">
      <c r="CH783" s="119" t="s">
        <v>2771</v>
      </c>
      <c r="CI783" s="115" t="s">
        <v>2772</v>
      </c>
    </row>
    <row r="784" spans="86:87" x14ac:dyDescent="0.25">
      <c r="CH784" s="119" t="s">
        <v>2773</v>
      </c>
      <c r="CI784" s="115" t="s">
        <v>2774</v>
      </c>
    </row>
    <row r="785" spans="86:87" x14ac:dyDescent="0.25">
      <c r="CH785" s="119" t="s">
        <v>2775</v>
      </c>
      <c r="CI785" s="115" t="s">
        <v>2776</v>
      </c>
    </row>
    <row r="786" spans="86:87" x14ac:dyDescent="0.25">
      <c r="CH786" s="119" t="s">
        <v>2777</v>
      </c>
      <c r="CI786" s="115" t="s">
        <v>2778</v>
      </c>
    </row>
    <row r="787" spans="86:87" x14ac:dyDescent="0.25">
      <c r="CH787" s="119" t="s">
        <v>2779</v>
      </c>
      <c r="CI787" s="115"/>
    </row>
    <row r="788" spans="86:87" x14ac:dyDescent="0.25">
      <c r="CH788" s="119" t="s">
        <v>2780</v>
      </c>
      <c r="CI788" s="115" t="s">
        <v>2781</v>
      </c>
    </row>
    <row r="789" spans="86:87" x14ac:dyDescent="0.25">
      <c r="CH789" s="119" t="s">
        <v>2782</v>
      </c>
      <c r="CI789" s="115" t="s">
        <v>2783</v>
      </c>
    </row>
    <row r="790" spans="86:87" x14ac:dyDescent="0.25">
      <c r="CH790" s="119" t="s">
        <v>2784</v>
      </c>
      <c r="CI790" s="115" t="s">
        <v>2785</v>
      </c>
    </row>
    <row r="791" spans="86:87" x14ac:dyDescent="0.25">
      <c r="CH791" s="119" t="s">
        <v>2786</v>
      </c>
      <c r="CI791" s="115" t="s">
        <v>2787</v>
      </c>
    </row>
    <row r="792" spans="86:87" x14ac:dyDescent="0.25">
      <c r="CH792" s="119" t="s">
        <v>2788</v>
      </c>
      <c r="CI792" s="115" t="s">
        <v>2789</v>
      </c>
    </row>
    <row r="793" spans="86:87" x14ac:dyDescent="0.25">
      <c r="CH793" s="119" t="s">
        <v>2790</v>
      </c>
      <c r="CI793" s="115" t="s">
        <v>2791</v>
      </c>
    </row>
    <row r="794" spans="86:87" x14ac:dyDescent="0.25">
      <c r="CH794" s="119" t="s">
        <v>2792</v>
      </c>
      <c r="CI794" s="115" t="s">
        <v>2793</v>
      </c>
    </row>
    <row r="795" spans="86:87" x14ac:dyDescent="0.25">
      <c r="CH795" s="119" t="s">
        <v>2794</v>
      </c>
      <c r="CI795" s="115" t="s">
        <v>2795</v>
      </c>
    </row>
    <row r="796" spans="86:87" x14ac:dyDescent="0.25">
      <c r="CH796" s="119" t="s">
        <v>2796</v>
      </c>
      <c r="CI796" s="115" t="s">
        <v>2797</v>
      </c>
    </row>
    <row r="797" spans="86:87" x14ac:dyDescent="0.25">
      <c r="CH797" s="119" t="s">
        <v>2798</v>
      </c>
      <c r="CI797" s="115" t="s">
        <v>2799</v>
      </c>
    </row>
    <row r="798" spans="86:87" x14ac:dyDescent="0.25">
      <c r="CH798" s="119" t="s">
        <v>2800</v>
      </c>
      <c r="CI798" s="115" t="s">
        <v>2801</v>
      </c>
    </row>
    <row r="799" spans="86:87" x14ac:dyDescent="0.25">
      <c r="CH799" s="119" t="s">
        <v>2802</v>
      </c>
      <c r="CI799" s="115" t="s">
        <v>2803</v>
      </c>
    </row>
    <row r="800" spans="86:87" x14ac:dyDescent="0.25">
      <c r="CH800" s="119" t="s">
        <v>2804</v>
      </c>
      <c r="CI800" s="115" t="s">
        <v>2805</v>
      </c>
    </row>
    <row r="801" spans="86:87" x14ac:dyDescent="0.25">
      <c r="CH801" s="119" t="s">
        <v>2571</v>
      </c>
      <c r="CI801" s="115" t="s">
        <v>2806</v>
      </c>
    </row>
    <row r="802" spans="86:87" x14ac:dyDescent="0.25">
      <c r="CH802" s="137"/>
      <c r="CI802" s="83"/>
    </row>
    <row r="803" spans="86:87" x14ac:dyDescent="0.25">
      <c r="CH803" s="78" t="s">
        <v>1902</v>
      </c>
      <c r="CI803" s="77" t="s">
        <v>764</v>
      </c>
    </row>
    <row r="804" spans="86:87" x14ac:dyDescent="0.25">
      <c r="CH804" s="119" t="s">
        <v>1904</v>
      </c>
      <c r="CI804" s="115" t="s">
        <v>2807</v>
      </c>
    </row>
    <row r="805" spans="86:87" x14ac:dyDescent="0.25">
      <c r="CH805" s="119" t="s">
        <v>2385</v>
      </c>
      <c r="CI805" s="115"/>
    </row>
    <row r="806" spans="86:87" x14ac:dyDescent="0.25">
      <c r="CH806" s="119" t="s">
        <v>2386</v>
      </c>
      <c r="CI806" s="115" t="s">
        <v>2808</v>
      </c>
    </row>
    <row r="807" spans="86:87" x14ac:dyDescent="0.25">
      <c r="CH807" s="119" t="s">
        <v>2388</v>
      </c>
      <c r="CI807" s="115" t="s">
        <v>2809</v>
      </c>
    </row>
    <row r="808" spans="86:87" x14ac:dyDescent="0.25">
      <c r="CH808" s="119" t="s">
        <v>2390</v>
      </c>
      <c r="CI808" s="115" t="s">
        <v>2810</v>
      </c>
    </row>
    <row r="809" spans="86:87" x14ac:dyDescent="0.25">
      <c r="CH809" s="119" t="s">
        <v>1912</v>
      </c>
      <c r="CI809" s="115" t="s">
        <v>2811</v>
      </c>
    </row>
    <row r="810" spans="86:87" x14ac:dyDescent="0.25">
      <c r="CH810" s="119" t="s">
        <v>2393</v>
      </c>
      <c r="CI810" s="115" t="s">
        <v>2812</v>
      </c>
    </row>
    <row r="811" spans="86:87" x14ac:dyDescent="0.25">
      <c r="CH811" s="119" t="s">
        <v>2395</v>
      </c>
      <c r="CI811" s="115" t="s">
        <v>2813</v>
      </c>
    </row>
    <row r="812" spans="86:87" x14ac:dyDescent="0.25">
      <c r="CH812" s="119" t="s">
        <v>610</v>
      </c>
      <c r="CI812" s="115" t="s">
        <v>2814</v>
      </c>
    </row>
    <row r="813" spans="86:87" x14ac:dyDescent="0.25">
      <c r="CH813" s="119" t="s">
        <v>2398</v>
      </c>
      <c r="CI813" s="115" t="s">
        <v>2815</v>
      </c>
    </row>
    <row r="814" spans="86:87" x14ac:dyDescent="0.25">
      <c r="CH814" s="119" t="s">
        <v>2400</v>
      </c>
      <c r="CI814" s="115"/>
    </row>
    <row r="815" spans="86:87" x14ac:dyDescent="0.25">
      <c r="CH815" s="119" t="s">
        <v>2386</v>
      </c>
      <c r="CI815" s="115" t="s">
        <v>2816</v>
      </c>
    </row>
    <row r="816" spans="86:87" x14ac:dyDescent="0.25">
      <c r="CH816" s="119" t="s">
        <v>2388</v>
      </c>
      <c r="CI816" s="115" t="s">
        <v>2817</v>
      </c>
    </row>
    <row r="817" spans="86:87" x14ac:dyDescent="0.25">
      <c r="CH817" s="119" t="s">
        <v>2390</v>
      </c>
      <c r="CI817" s="115" t="s">
        <v>2818</v>
      </c>
    </row>
    <row r="818" spans="86:87" x14ac:dyDescent="0.25">
      <c r="CH818" s="119" t="s">
        <v>1912</v>
      </c>
      <c r="CI818" s="115" t="s">
        <v>2819</v>
      </c>
    </row>
    <row r="819" spans="86:87" x14ac:dyDescent="0.25">
      <c r="CH819" s="119" t="s">
        <v>2393</v>
      </c>
      <c r="CI819" s="115" t="s">
        <v>2820</v>
      </c>
    </row>
    <row r="820" spans="86:87" x14ac:dyDescent="0.25">
      <c r="CH820" s="119" t="s">
        <v>2395</v>
      </c>
      <c r="CI820" s="115" t="s">
        <v>2821</v>
      </c>
    </row>
    <row r="821" spans="86:87" x14ac:dyDescent="0.25">
      <c r="CH821" s="119" t="s">
        <v>610</v>
      </c>
      <c r="CI821" s="115" t="s">
        <v>2822</v>
      </c>
    </row>
    <row r="822" spans="86:87" x14ac:dyDescent="0.25">
      <c r="CH822" s="119" t="s">
        <v>2408</v>
      </c>
      <c r="CI822" s="115" t="s">
        <v>2823</v>
      </c>
    </row>
    <row r="823" spans="86:87" x14ac:dyDescent="0.25">
      <c r="CH823" s="119" t="s">
        <v>2410</v>
      </c>
      <c r="CI823" s="115" t="s">
        <v>2824</v>
      </c>
    </row>
    <row r="824" spans="86:87" x14ac:dyDescent="0.25">
      <c r="CH824" s="119" t="s">
        <v>2412</v>
      </c>
      <c r="CI824" s="115" t="s">
        <v>2825</v>
      </c>
    </row>
    <row r="825" spans="86:87" x14ac:dyDescent="0.25">
      <c r="CH825" s="137"/>
      <c r="CI825" s="83"/>
    </row>
    <row r="826" spans="86:87" x14ac:dyDescent="0.25">
      <c r="CH826" s="137"/>
      <c r="CI826" s="83"/>
    </row>
    <row r="827" spans="86:87" ht="21" x14ac:dyDescent="0.35">
      <c r="CH827" s="82" t="s">
        <v>2826</v>
      </c>
      <c r="CI827" s="83"/>
    </row>
    <row r="828" spans="86:87" x14ac:dyDescent="0.25">
      <c r="CH828" s="78" t="s">
        <v>2048</v>
      </c>
      <c r="CI828" s="77" t="s">
        <v>764</v>
      </c>
    </row>
    <row r="829" spans="86:87" x14ac:dyDescent="0.25">
      <c r="CH829" s="119" t="s">
        <v>2827</v>
      </c>
      <c r="CI829" s="115"/>
    </row>
    <row r="830" spans="86:87" x14ac:dyDescent="0.25">
      <c r="CH830" s="119" t="s">
        <v>2828</v>
      </c>
      <c r="CI830" s="115"/>
    </row>
    <row r="831" spans="86:87" x14ac:dyDescent="0.25">
      <c r="CH831" s="119" t="s">
        <v>2829</v>
      </c>
      <c r="CI831" s="115" t="s">
        <v>2830</v>
      </c>
    </row>
    <row r="832" spans="86:87" x14ac:dyDescent="0.25">
      <c r="CH832" s="119" t="s">
        <v>2831</v>
      </c>
      <c r="CI832" s="115" t="s">
        <v>2832</v>
      </c>
    </row>
    <row r="833" spans="86:87" x14ac:dyDescent="0.25">
      <c r="CH833" s="119" t="s">
        <v>913</v>
      </c>
      <c r="CI833" s="115" t="s">
        <v>2833</v>
      </c>
    </row>
    <row r="834" spans="86:87" x14ac:dyDescent="0.25">
      <c r="CH834" s="119" t="s">
        <v>2834</v>
      </c>
      <c r="CI834" s="115" t="s">
        <v>2835</v>
      </c>
    </row>
    <row r="835" spans="86:87" x14ac:dyDescent="0.25">
      <c r="CH835" s="119" t="s">
        <v>934</v>
      </c>
      <c r="CI835" s="115" t="s">
        <v>2836</v>
      </c>
    </row>
    <row r="836" spans="86:87" x14ac:dyDescent="0.25">
      <c r="CH836" s="119" t="s">
        <v>2837</v>
      </c>
      <c r="CI836" s="115" t="s">
        <v>2838</v>
      </c>
    </row>
    <row r="837" spans="86:87" x14ac:dyDescent="0.25">
      <c r="CH837" s="119" t="s">
        <v>2839</v>
      </c>
      <c r="CI837" s="115" t="s">
        <v>2840</v>
      </c>
    </row>
    <row r="838" spans="86:87" x14ac:dyDescent="0.25">
      <c r="CH838" s="119" t="s">
        <v>2104</v>
      </c>
      <c r="CI838" s="115" t="s">
        <v>2841</v>
      </c>
    </row>
    <row r="839" spans="86:87" x14ac:dyDescent="0.25">
      <c r="CH839" s="119" t="s">
        <v>2842</v>
      </c>
      <c r="CI839" s="115" t="s">
        <v>2843</v>
      </c>
    </row>
    <row r="840" spans="86:87" x14ac:dyDescent="0.25">
      <c r="CH840" s="119" t="s">
        <v>2844</v>
      </c>
      <c r="CI840" s="115"/>
    </row>
    <row r="841" spans="86:87" x14ac:dyDescent="0.25">
      <c r="CH841" s="119" t="s">
        <v>2845</v>
      </c>
      <c r="CI841" s="115" t="s">
        <v>2846</v>
      </c>
    </row>
    <row r="842" spans="86:87" x14ac:dyDescent="0.25">
      <c r="CH842" s="119" t="s">
        <v>2847</v>
      </c>
      <c r="CI842" s="115" t="s">
        <v>2848</v>
      </c>
    </row>
    <row r="843" spans="86:87" x14ac:dyDescent="0.25">
      <c r="CH843" s="119" t="s">
        <v>2849</v>
      </c>
      <c r="CI843" s="115" t="s">
        <v>2850</v>
      </c>
    </row>
    <row r="844" spans="86:87" x14ac:dyDescent="0.25">
      <c r="CH844" s="119" t="s">
        <v>934</v>
      </c>
      <c r="CI844" s="115" t="s">
        <v>2851</v>
      </c>
    </row>
    <row r="845" spans="86:87" x14ac:dyDescent="0.25">
      <c r="CH845" s="119" t="s">
        <v>2852</v>
      </c>
      <c r="CI845" s="115" t="s">
        <v>2853</v>
      </c>
    </row>
    <row r="846" spans="86:87" x14ac:dyDescent="0.25">
      <c r="CH846" s="119" t="s">
        <v>2854</v>
      </c>
      <c r="CI846" s="115" t="s">
        <v>2855</v>
      </c>
    </row>
    <row r="847" spans="86:87" x14ac:dyDescent="0.25">
      <c r="CH847" s="119" t="s">
        <v>2856</v>
      </c>
      <c r="CI847" s="115" t="s">
        <v>2857</v>
      </c>
    </row>
    <row r="848" spans="86:87" x14ac:dyDescent="0.25">
      <c r="CH848" s="119" t="s">
        <v>2104</v>
      </c>
      <c r="CI848" s="115" t="s">
        <v>2858</v>
      </c>
    </row>
    <row r="849" spans="86:87" x14ac:dyDescent="0.25">
      <c r="CH849" s="119" t="s">
        <v>2859</v>
      </c>
      <c r="CI849" s="115" t="s">
        <v>2860</v>
      </c>
    </row>
    <row r="850" spans="86:87" x14ac:dyDescent="0.25">
      <c r="CH850" s="119" t="s">
        <v>2106</v>
      </c>
      <c r="CI850" s="115" t="s">
        <v>2861</v>
      </c>
    </row>
    <row r="851" spans="86:87" x14ac:dyDescent="0.25">
      <c r="CH851" s="119" t="s">
        <v>2501</v>
      </c>
      <c r="CI851" s="115"/>
    </row>
    <row r="852" spans="86:87" x14ac:dyDescent="0.25">
      <c r="CH852" s="119" t="s">
        <v>2862</v>
      </c>
      <c r="CI852" s="115" t="s">
        <v>2863</v>
      </c>
    </row>
    <row r="853" spans="86:87" x14ac:dyDescent="0.25">
      <c r="CH853" s="119" t="s">
        <v>2864</v>
      </c>
      <c r="CI853" s="115" t="s">
        <v>2865</v>
      </c>
    </row>
    <row r="854" spans="86:87" x14ac:dyDescent="0.25">
      <c r="CH854" s="119" t="s">
        <v>2866</v>
      </c>
      <c r="CI854" s="115" t="s">
        <v>2867</v>
      </c>
    </row>
    <row r="855" spans="86:87" x14ac:dyDescent="0.25">
      <c r="CH855" s="119" t="s">
        <v>2868</v>
      </c>
      <c r="CI855" s="115" t="s">
        <v>2869</v>
      </c>
    </row>
    <row r="856" spans="86:87" x14ac:dyDescent="0.25">
      <c r="CH856" s="119" t="s">
        <v>2870</v>
      </c>
      <c r="CI856" s="115" t="s">
        <v>2871</v>
      </c>
    </row>
    <row r="857" spans="86:87" x14ac:dyDescent="0.25">
      <c r="CH857" s="119" t="s">
        <v>2872</v>
      </c>
      <c r="CI857" s="115"/>
    </row>
    <row r="858" spans="86:87" x14ac:dyDescent="0.25">
      <c r="CH858" s="119" t="s">
        <v>2873</v>
      </c>
      <c r="CI858" s="115"/>
    </row>
    <row r="859" spans="86:87" x14ac:dyDescent="0.25">
      <c r="CH859" s="119" t="s">
        <v>2874</v>
      </c>
      <c r="CI859" s="115" t="s">
        <v>2875</v>
      </c>
    </row>
    <row r="860" spans="86:87" x14ac:dyDescent="0.25">
      <c r="CH860" s="119" t="s">
        <v>2876</v>
      </c>
      <c r="CI860" s="115" t="s">
        <v>2877</v>
      </c>
    </row>
    <row r="861" spans="86:87" x14ac:dyDescent="0.25">
      <c r="CH861" s="119" t="s">
        <v>1339</v>
      </c>
      <c r="CI861" s="115" t="s">
        <v>2878</v>
      </c>
    </row>
    <row r="862" spans="86:87" x14ac:dyDescent="0.25">
      <c r="CH862" s="119" t="s">
        <v>2879</v>
      </c>
      <c r="CI862" s="115" t="s">
        <v>2880</v>
      </c>
    </row>
    <row r="863" spans="86:87" x14ac:dyDescent="0.25">
      <c r="CH863" s="119" t="s">
        <v>2881</v>
      </c>
      <c r="CI863" s="115" t="s">
        <v>2882</v>
      </c>
    </row>
    <row r="864" spans="86:87" x14ac:dyDescent="0.25">
      <c r="CH864" s="119" t="s">
        <v>2883</v>
      </c>
      <c r="CI864" s="115" t="s">
        <v>2884</v>
      </c>
    </row>
    <row r="865" spans="86:87" x14ac:dyDescent="0.25">
      <c r="CH865" s="119" t="s">
        <v>1349</v>
      </c>
      <c r="CI865" s="115" t="s">
        <v>2885</v>
      </c>
    </row>
    <row r="866" spans="86:87" x14ac:dyDescent="0.25">
      <c r="CH866" s="119" t="s">
        <v>2886</v>
      </c>
      <c r="CI866" s="115" t="s">
        <v>2887</v>
      </c>
    </row>
    <row r="867" spans="86:87" x14ac:dyDescent="0.25">
      <c r="CH867" s="119" t="s">
        <v>2888</v>
      </c>
      <c r="CI867" s="115" t="s">
        <v>2889</v>
      </c>
    </row>
    <row r="868" spans="86:87" x14ac:dyDescent="0.25">
      <c r="CH868" s="119" t="s">
        <v>2890</v>
      </c>
      <c r="CI868" s="115" t="s">
        <v>2891</v>
      </c>
    </row>
    <row r="869" spans="86:87" x14ac:dyDescent="0.25">
      <c r="CH869" s="119" t="s">
        <v>2575</v>
      </c>
      <c r="CI869" s="115" t="s">
        <v>2892</v>
      </c>
    </row>
    <row r="870" spans="86:87" x14ac:dyDescent="0.25">
      <c r="CH870" s="119" t="s">
        <v>2893</v>
      </c>
      <c r="CI870" s="115" t="s">
        <v>2894</v>
      </c>
    </row>
    <row r="871" spans="86:87" x14ac:dyDescent="0.25">
      <c r="CH871" s="119" t="s">
        <v>2895</v>
      </c>
      <c r="CI871" s="115"/>
    </row>
    <row r="872" spans="86:87" x14ac:dyDescent="0.25">
      <c r="CH872" s="119" t="s">
        <v>2879</v>
      </c>
      <c r="CI872" s="115" t="s">
        <v>2896</v>
      </c>
    </row>
    <row r="873" spans="86:87" x14ac:dyDescent="0.25">
      <c r="CH873" s="119" t="s">
        <v>2897</v>
      </c>
      <c r="CI873" s="115" t="s">
        <v>2898</v>
      </c>
    </row>
    <row r="874" spans="86:87" x14ac:dyDescent="0.25">
      <c r="CH874" s="119" t="s">
        <v>2899</v>
      </c>
      <c r="CI874" s="115" t="s">
        <v>2900</v>
      </c>
    </row>
    <row r="875" spans="86:87" x14ac:dyDescent="0.25">
      <c r="CH875" s="119" t="s">
        <v>2901</v>
      </c>
      <c r="CI875" s="115" t="s">
        <v>2902</v>
      </c>
    </row>
    <row r="876" spans="86:87" x14ac:dyDescent="0.25">
      <c r="CH876" s="119" t="s">
        <v>2903</v>
      </c>
      <c r="CI876" s="115" t="s">
        <v>2904</v>
      </c>
    </row>
    <row r="877" spans="86:87" x14ac:dyDescent="0.25">
      <c r="CH877" s="119" t="s">
        <v>2905</v>
      </c>
      <c r="CI877" s="115" t="s">
        <v>2906</v>
      </c>
    </row>
    <row r="878" spans="86:87" x14ac:dyDescent="0.25">
      <c r="CH878" s="119" t="s">
        <v>2907</v>
      </c>
      <c r="CI878" s="115" t="s">
        <v>2908</v>
      </c>
    </row>
    <row r="879" spans="86:87" x14ac:dyDescent="0.25">
      <c r="CH879" s="119" t="s">
        <v>2909</v>
      </c>
      <c r="CI879" s="115"/>
    </row>
    <row r="880" spans="86:87" x14ac:dyDescent="0.25">
      <c r="CH880" s="119" t="s">
        <v>2910</v>
      </c>
      <c r="CI880" s="115" t="s">
        <v>2911</v>
      </c>
    </row>
    <row r="881" spans="86:87" x14ac:dyDescent="0.25">
      <c r="CH881" s="119" t="s">
        <v>2151</v>
      </c>
      <c r="CI881" s="115" t="s">
        <v>2912</v>
      </c>
    </row>
    <row r="882" spans="86:87" x14ac:dyDescent="0.25">
      <c r="CH882" s="119" t="s">
        <v>2913</v>
      </c>
      <c r="CI882" s="115" t="s">
        <v>2914</v>
      </c>
    </row>
    <row r="883" spans="86:87" x14ac:dyDescent="0.25">
      <c r="CH883" s="119" t="s">
        <v>2915</v>
      </c>
      <c r="CI883" s="115" t="s">
        <v>2916</v>
      </c>
    </row>
    <row r="884" spans="86:87" x14ac:dyDescent="0.25">
      <c r="CH884" s="119" t="s">
        <v>1494</v>
      </c>
      <c r="CI884" s="115" t="s">
        <v>2917</v>
      </c>
    </row>
    <row r="885" spans="86:87" x14ac:dyDescent="0.25">
      <c r="CH885" s="119" t="s">
        <v>2918</v>
      </c>
      <c r="CI885" s="115" t="s">
        <v>2919</v>
      </c>
    </row>
    <row r="886" spans="86:87" x14ac:dyDescent="0.25">
      <c r="CH886" s="119" t="s">
        <v>2564</v>
      </c>
      <c r="CI886" s="115" t="s">
        <v>2920</v>
      </c>
    </row>
    <row r="887" spans="86:87" x14ac:dyDescent="0.25">
      <c r="CH887" s="119" t="s">
        <v>2921</v>
      </c>
      <c r="CI887" s="115" t="s">
        <v>2922</v>
      </c>
    </row>
    <row r="888" spans="86:87" x14ac:dyDescent="0.25">
      <c r="CH888" s="119" t="s">
        <v>2923</v>
      </c>
      <c r="CI888" s="115" t="s">
        <v>2924</v>
      </c>
    </row>
    <row r="889" spans="86:87" x14ac:dyDescent="0.25">
      <c r="CH889" s="119" t="s">
        <v>2925</v>
      </c>
      <c r="CI889" s="115"/>
    </row>
    <row r="890" spans="86:87" x14ac:dyDescent="0.25">
      <c r="CH890" s="119" t="s">
        <v>2926</v>
      </c>
      <c r="CI890" s="115" t="s">
        <v>2927</v>
      </c>
    </row>
    <row r="891" spans="86:87" x14ac:dyDescent="0.25">
      <c r="CH891" s="119" t="s">
        <v>2928</v>
      </c>
      <c r="CI891" s="115" t="s">
        <v>2929</v>
      </c>
    </row>
    <row r="892" spans="86:87" x14ac:dyDescent="0.25">
      <c r="CH892" s="119" t="s">
        <v>2930</v>
      </c>
      <c r="CI892" s="115" t="s">
        <v>2931</v>
      </c>
    </row>
    <row r="893" spans="86:87" x14ac:dyDescent="0.25">
      <c r="CH893" s="119" t="s">
        <v>2932</v>
      </c>
      <c r="CI893" s="115" t="s">
        <v>2933</v>
      </c>
    </row>
    <row r="894" spans="86:87" x14ac:dyDescent="0.25">
      <c r="CH894" s="119" t="s">
        <v>2934</v>
      </c>
      <c r="CI894" s="115" t="s">
        <v>2935</v>
      </c>
    </row>
    <row r="895" spans="86:87" x14ac:dyDescent="0.25">
      <c r="CH895" s="137"/>
      <c r="CI895" s="83"/>
    </row>
    <row r="896" spans="86:87" x14ac:dyDescent="0.25">
      <c r="CH896" s="78" t="s">
        <v>1517</v>
      </c>
      <c r="CI896" s="77" t="s">
        <v>764</v>
      </c>
    </row>
    <row r="897" spans="86:87" x14ac:dyDescent="0.25">
      <c r="CH897" s="119" t="s">
        <v>2936</v>
      </c>
      <c r="CI897" s="115"/>
    </row>
    <row r="898" spans="86:87" x14ac:dyDescent="0.25">
      <c r="CH898" s="119" t="s">
        <v>2937</v>
      </c>
      <c r="CI898" s="115"/>
    </row>
    <row r="899" spans="86:87" x14ac:dyDescent="0.25">
      <c r="CH899" s="119" t="s">
        <v>2938</v>
      </c>
      <c r="CI899" s="115" t="s">
        <v>2939</v>
      </c>
    </row>
    <row r="900" spans="86:87" x14ac:dyDescent="0.25">
      <c r="CH900" s="119" t="s">
        <v>2940</v>
      </c>
      <c r="CI900" s="115" t="s">
        <v>2941</v>
      </c>
    </row>
    <row r="901" spans="86:87" x14ac:dyDescent="0.25">
      <c r="CH901" s="119" t="s">
        <v>2942</v>
      </c>
      <c r="CI901" s="115"/>
    </row>
    <row r="902" spans="86:87" x14ac:dyDescent="0.25">
      <c r="CH902" s="119" t="s">
        <v>2943</v>
      </c>
      <c r="CI902" s="115" t="s">
        <v>2944</v>
      </c>
    </row>
    <row r="903" spans="86:87" x14ac:dyDescent="0.25">
      <c r="CH903" s="119" t="s">
        <v>2945</v>
      </c>
      <c r="CI903" s="115" t="s">
        <v>2946</v>
      </c>
    </row>
    <row r="904" spans="86:87" x14ac:dyDescent="0.25">
      <c r="CH904" s="119" t="s">
        <v>2947</v>
      </c>
      <c r="CI904" s="115" t="s">
        <v>2948</v>
      </c>
    </row>
    <row r="905" spans="86:87" x14ac:dyDescent="0.25">
      <c r="CH905" s="119" t="s">
        <v>2949</v>
      </c>
      <c r="CI905" s="115" t="s">
        <v>2950</v>
      </c>
    </row>
    <row r="906" spans="86:87" x14ac:dyDescent="0.25">
      <c r="CH906" s="119" t="s">
        <v>2951</v>
      </c>
      <c r="CI906" s="115" t="s">
        <v>2952</v>
      </c>
    </row>
    <row r="907" spans="86:87" x14ac:dyDescent="0.25">
      <c r="CH907" s="119" t="s">
        <v>2953</v>
      </c>
      <c r="CI907" s="115"/>
    </row>
    <row r="908" spans="86:87" x14ac:dyDescent="0.25">
      <c r="CH908" s="119" t="s">
        <v>2937</v>
      </c>
      <c r="CI908" s="115"/>
    </row>
    <row r="909" spans="86:87" x14ac:dyDescent="0.25">
      <c r="CH909" s="119" t="s">
        <v>2954</v>
      </c>
      <c r="CI909" s="115" t="s">
        <v>2955</v>
      </c>
    </row>
    <row r="910" spans="86:87" x14ac:dyDescent="0.25">
      <c r="CH910" s="119" t="s">
        <v>2956</v>
      </c>
      <c r="CI910" s="115" t="s">
        <v>2957</v>
      </c>
    </row>
    <row r="911" spans="86:87" x14ac:dyDescent="0.25">
      <c r="CH911" s="119" t="s">
        <v>2958</v>
      </c>
      <c r="CI911" s="115" t="s">
        <v>2959</v>
      </c>
    </row>
    <row r="912" spans="86:87" x14ac:dyDescent="0.25">
      <c r="CH912" s="119" t="s">
        <v>2940</v>
      </c>
      <c r="CI912" s="115" t="s">
        <v>2960</v>
      </c>
    </row>
    <row r="913" spans="86:87" x14ac:dyDescent="0.25">
      <c r="CH913" s="119" t="s">
        <v>2942</v>
      </c>
      <c r="CI913" s="115"/>
    </row>
    <row r="914" spans="86:87" x14ac:dyDescent="0.25">
      <c r="CH914" s="119" t="s">
        <v>2961</v>
      </c>
      <c r="CI914" s="115" t="s">
        <v>2962</v>
      </c>
    </row>
    <row r="915" spans="86:87" x14ac:dyDescent="0.25">
      <c r="CH915" s="119" t="s">
        <v>2963</v>
      </c>
      <c r="CI915" s="115" t="s">
        <v>2964</v>
      </c>
    </row>
    <row r="916" spans="86:87" x14ac:dyDescent="0.25">
      <c r="CH916" s="119" t="s">
        <v>2965</v>
      </c>
      <c r="CI916" s="115" t="s">
        <v>2966</v>
      </c>
    </row>
    <row r="917" spans="86:87" x14ac:dyDescent="0.25">
      <c r="CH917" s="119" t="s">
        <v>2949</v>
      </c>
      <c r="CI917" s="115" t="s">
        <v>2967</v>
      </c>
    </row>
    <row r="918" spans="86:87" x14ac:dyDescent="0.25">
      <c r="CH918" s="119" t="s">
        <v>2968</v>
      </c>
      <c r="CI918" s="115" t="s">
        <v>2969</v>
      </c>
    </row>
    <row r="919" spans="86:87" x14ac:dyDescent="0.25">
      <c r="CH919" s="119" t="s">
        <v>2970</v>
      </c>
      <c r="CI919" s="115"/>
    </row>
    <row r="920" spans="86:87" x14ac:dyDescent="0.25">
      <c r="CH920" s="119" t="s">
        <v>2937</v>
      </c>
      <c r="CI920" s="115"/>
    </row>
    <row r="921" spans="86:87" x14ac:dyDescent="0.25">
      <c r="CH921" s="119" t="s">
        <v>2971</v>
      </c>
      <c r="CI921" s="115" t="s">
        <v>2972</v>
      </c>
    </row>
    <row r="922" spans="86:87" x14ac:dyDescent="0.25">
      <c r="CH922" s="119" t="s">
        <v>2973</v>
      </c>
      <c r="CI922" s="115" t="s">
        <v>2974</v>
      </c>
    </row>
    <row r="923" spans="86:87" x14ac:dyDescent="0.25">
      <c r="CH923" s="119" t="s">
        <v>2975</v>
      </c>
      <c r="CI923" s="115" t="s">
        <v>2976</v>
      </c>
    </row>
    <row r="924" spans="86:87" x14ac:dyDescent="0.25">
      <c r="CH924" s="119" t="s">
        <v>2977</v>
      </c>
      <c r="CI924" s="115" t="s">
        <v>2978</v>
      </c>
    </row>
    <row r="925" spans="86:87" x14ac:dyDescent="0.25">
      <c r="CH925" s="119" t="s">
        <v>2979</v>
      </c>
      <c r="CI925" s="115" t="s">
        <v>2980</v>
      </c>
    </row>
    <row r="926" spans="86:87" x14ac:dyDescent="0.25">
      <c r="CH926" s="119" t="s">
        <v>2942</v>
      </c>
      <c r="CI926" s="115"/>
    </row>
    <row r="927" spans="86:87" x14ac:dyDescent="0.25">
      <c r="CH927" s="119" t="s">
        <v>2981</v>
      </c>
      <c r="CI927" s="115" t="s">
        <v>2982</v>
      </c>
    </row>
    <row r="928" spans="86:87" x14ac:dyDescent="0.25">
      <c r="CH928" s="119" t="s">
        <v>2983</v>
      </c>
      <c r="CI928" s="115" t="s">
        <v>2984</v>
      </c>
    </row>
    <row r="929" spans="86:87" x14ac:dyDescent="0.25">
      <c r="CH929" s="119" t="s">
        <v>2985</v>
      </c>
      <c r="CI929" s="115" t="s">
        <v>2986</v>
      </c>
    </row>
    <row r="930" spans="86:87" x14ac:dyDescent="0.25">
      <c r="CH930" s="119" t="s">
        <v>2987</v>
      </c>
      <c r="CI930" s="115" t="s">
        <v>2988</v>
      </c>
    </row>
    <row r="931" spans="86:87" x14ac:dyDescent="0.25">
      <c r="CH931" s="119" t="s">
        <v>2989</v>
      </c>
      <c r="CI931" s="115" t="s">
        <v>2990</v>
      </c>
    </row>
    <row r="932" spans="86:87" x14ac:dyDescent="0.25">
      <c r="CH932" s="119" t="s">
        <v>2991</v>
      </c>
      <c r="CI932" s="115" t="s">
        <v>2992</v>
      </c>
    </row>
    <row r="933" spans="86:87" x14ac:dyDescent="0.25">
      <c r="CH933" s="119" t="s">
        <v>2993</v>
      </c>
      <c r="CI933" s="115" t="s">
        <v>2994</v>
      </c>
    </row>
    <row r="934" spans="86:87" x14ac:dyDescent="0.25">
      <c r="CH934" s="119" t="s">
        <v>2995</v>
      </c>
      <c r="CI934" s="115" t="s">
        <v>2996</v>
      </c>
    </row>
    <row r="935" spans="86:87" x14ac:dyDescent="0.25">
      <c r="CH935" s="144"/>
      <c r="CI935" s="143"/>
    </row>
    <row r="936" spans="86:87" x14ac:dyDescent="0.25">
      <c r="CH936" s="78" t="s">
        <v>1730</v>
      </c>
      <c r="CI936" s="77" t="s">
        <v>764</v>
      </c>
    </row>
    <row r="937" spans="86:87" x14ac:dyDescent="0.25">
      <c r="CH937" s="119" t="s">
        <v>1732</v>
      </c>
      <c r="CI937" s="115" t="s">
        <v>2997</v>
      </c>
    </row>
    <row r="938" spans="86:87" x14ac:dyDescent="0.25">
      <c r="CH938" s="119" t="s">
        <v>2277</v>
      </c>
      <c r="CI938" s="115" t="s">
        <v>2998</v>
      </c>
    </row>
    <row r="939" spans="86:87" x14ac:dyDescent="0.25">
      <c r="CH939" s="119" t="s">
        <v>2999</v>
      </c>
      <c r="CI939" s="115" t="s">
        <v>3000</v>
      </c>
    </row>
    <row r="940" spans="86:87" x14ac:dyDescent="0.25">
      <c r="CH940" s="119" t="s">
        <v>2281</v>
      </c>
      <c r="CI940" s="115" t="s">
        <v>3001</v>
      </c>
    </row>
    <row r="941" spans="86:87" x14ac:dyDescent="0.25">
      <c r="CH941" s="119" t="s">
        <v>1744</v>
      </c>
      <c r="CI941" s="115"/>
    </row>
    <row r="942" spans="86:87" x14ac:dyDescent="0.25">
      <c r="CH942" s="119" t="s">
        <v>1746</v>
      </c>
      <c r="CI942" s="115"/>
    </row>
    <row r="943" spans="86:87" x14ac:dyDescent="0.25">
      <c r="CH943" s="119" t="s">
        <v>2159</v>
      </c>
      <c r="CI943" s="115" t="s">
        <v>3002</v>
      </c>
    </row>
    <row r="944" spans="86:87" x14ac:dyDescent="0.25">
      <c r="CH944" s="119" t="s">
        <v>2284</v>
      </c>
      <c r="CI944" s="115" t="s">
        <v>3003</v>
      </c>
    </row>
    <row r="945" spans="86:87" x14ac:dyDescent="0.25">
      <c r="CH945" s="119" t="s">
        <v>2286</v>
      </c>
      <c r="CI945" s="115" t="s">
        <v>3004</v>
      </c>
    </row>
    <row r="946" spans="86:87" x14ac:dyDescent="0.25">
      <c r="CH946" s="119" t="s">
        <v>2288</v>
      </c>
      <c r="CI946" s="115"/>
    </row>
    <row r="947" spans="86:87" x14ac:dyDescent="0.25">
      <c r="CH947" s="119" t="s">
        <v>2289</v>
      </c>
      <c r="CI947" s="115" t="s">
        <v>3005</v>
      </c>
    </row>
    <row r="948" spans="86:87" x14ac:dyDescent="0.25">
      <c r="CH948" s="119" t="s">
        <v>2291</v>
      </c>
      <c r="CI948" s="115" t="s">
        <v>3006</v>
      </c>
    </row>
    <row r="949" spans="86:87" x14ac:dyDescent="0.25">
      <c r="CH949" s="119" t="s">
        <v>2293</v>
      </c>
      <c r="CI949" s="115" t="s">
        <v>3007</v>
      </c>
    </row>
    <row r="950" spans="86:87" x14ac:dyDescent="0.25">
      <c r="CH950" s="119" t="s">
        <v>2295</v>
      </c>
      <c r="CI950" s="115" t="s">
        <v>3008</v>
      </c>
    </row>
    <row r="951" spans="86:87" x14ac:dyDescent="0.25">
      <c r="CH951" s="119" t="s">
        <v>2297</v>
      </c>
      <c r="CI951" s="115" t="s">
        <v>3009</v>
      </c>
    </row>
    <row r="952" spans="86:87" x14ac:dyDescent="0.25">
      <c r="CH952" s="119" t="s">
        <v>2301</v>
      </c>
      <c r="CI952" s="115" t="s">
        <v>3010</v>
      </c>
    </row>
    <row r="953" spans="86:87" x14ac:dyDescent="0.25">
      <c r="CH953" s="119" t="s">
        <v>2303</v>
      </c>
      <c r="CI953" s="115" t="s">
        <v>3011</v>
      </c>
    </row>
    <row r="954" spans="86:87" x14ac:dyDescent="0.25">
      <c r="CH954" s="119" t="s">
        <v>1784</v>
      </c>
      <c r="CI954" s="115" t="s">
        <v>3012</v>
      </c>
    </row>
    <row r="955" spans="86:87" x14ac:dyDescent="0.25">
      <c r="CH955" s="119" t="s">
        <v>1787</v>
      </c>
      <c r="CI955" s="115" t="s">
        <v>3013</v>
      </c>
    </row>
    <row r="956" spans="86:87" x14ac:dyDescent="0.25">
      <c r="CH956" s="119" t="s">
        <v>2277</v>
      </c>
      <c r="CI956" s="115" t="s">
        <v>3014</v>
      </c>
    </row>
    <row r="957" spans="86:87" x14ac:dyDescent="0.25">
      <c r="CH957" s="119" t="s">
        <v>2999</v>
      </c>
      <c r="CI957" s="115" t="s">
        <v>3015</v>
      </c>
    </row>
    <row r="958" spans="86:87" x14ac:dyDescent="0.25">
      <c r="CH958" s="119" t="s">
        <v>2281</v>
      </c>
      <c r="CI958" s="115" t="s">
        <v>3016</v>
      </c>
    </row>
    <row r="959" spans="86:87" x14ac:dyDescent="0.25">
      <c r="CH959" s="119" t="s">
        <v>1744</v>
      </c>
      <c r="CI959" s="115"/>
    </row>
    <row r="960" spans="86:87" x14ac:dyDescent="0.25">
      <c r="CH960" s="119" t="s">
        <v>1746</v>
      </c>
      <c r="CI960" s="115"/>
    </row>
    <row r="961" spans="86:87" x14ac:dyDescent="0.25">
      <c r="CH961" s="119" t="s">
        <v>2159</v>
      </c>
      <c r="CI961" s="115" t="s">
        <v>3017</v>
      </c>
    </row>
    <row r="962" spans="86:87" x14ac:dyDescent="0.25">
      <c r="CH962" s="119" t="s">
        <v>2284</v>
      </c>
      <c r="CI962" s="115" t="s">
        <v>3018</v>
      </c>
    </row>
    <row r="963" spans="86:87" x14ac:dyDescent="0.25">
      <c r="CH963" s="119" t="s">
        <v>2286</v>
      </c>
      <c r="CI963" s="115" t="s">
        <v>3019</v>
      </c>
    </row>
    <row r="964" spans="86:87" x14ac:dyDescent="0.25">
      <c r="CH964" s="119" t="s">
        <v>2288</v>
      </c>
      <c r="CI964" s="115"/>
    </row>
    <row r="965" spans="86:87" x14ac:dyDescent="0.25">
      <c r="CH965" s="119" t="s">
        <v>2289</v>
      </c>
      <c r="CI965" s="115" t="s">
        <v>3020</v>
      </c>
    </row>
    <row r="966" spans="86:87" x14ac:dyDescent="0.25">
      <c r="CH966" s="119" t="s">
        <v>2291</v>
      </c>
      <c r="CI966" s="115" t="s">
        <v>3021</v>
      </c>
    </row>
    <row r="967" spans="86:87" x14ac:dyDescent="0.25">
      <c r="CH967" s="119" t="s">
        <v>2293</v>
      </c>
      <c r="CI967" s="115" t="s">
        <v>3022</v>
      </c>
    </row>
    <row r="968" spans="86:87" x14ac:dyDescent="0.25">
      <c r="CH968" s="119" t="s">
        <v>2295</v>
      </c>
      <c r="CI968" s="115" t="s">
        <v>3023</v>
      </c>
    </row>
    <row r="969" spans="86:87" x14ac:dyDescent="0.25">
      <c r="CH969" s="119" t="s">
        <v>2297</v>
      </c>
      <c r="CI969" s="115" t="s">
        <v>3024</v>
      </c>
    </row>
    <row r="970" spans="86:87" x14ac:dyDescent="0.25">
      <c r="CH970" s="119" t="s">
        <v>2301</v>
      </c>
      <c r="CI970" s="115" t="s">
        <v>3025</v>
      </c>
    </row>
    <row r="971" spans="86:87" x14ac:dyDescent="0.25">
      <c r="CH971" s="119" t="s">
        <v>2303</v>
      </c>
      <c r="CI971" s="115" t="s">
        <v>3026</v>
      </c>
    </row>
    <row r="972" spans="86:87" x14ac:dyDescent="0.25">
      <c r="CH972" s="119" t="s">
        <v>1784</v>
      </c>
      <c r="CI972" s="115" t="s">
        <v>3027</v>
      </c>
    </row>
    <row r="973" spans="86:87" x14ac:dyDescent="0.25">
      <c r="CH973" s="137"/>
      <c r="CI973" s="143"/>
    </row>
    <row r="974" spans="86:87" x14ac:dyDescent="0.25">
      <c r="CH974" s="78" t="s">
        <v>1837</v>
      </c>
      <c r="CI974" s="77" t="s">
        <v>764</v>
      </c>
    </row>
    <row r="975" spans="86:87" x14ac:dyDescent="0.25">
      <c r="CH975" s="119" t="s">
        <v>3028</v>
      </c>
      <c r="CI975" s="115"/>
    </row>
    <row r="976" spans="86:87" x14ac:dyDescent="0.25">
      <c r="CH976" s="119" t="s">
        <v>3029</v>
      </c>
      <c r="CI976" s="115" t="s">
        <v>3030</v>
      </c>
    </row>
    <row r="977" spans="86:87" x14ac:dyDescent="0.25">
      <c r="CH977" s="119" t="s">
        <v>3031</v>
      </c>
      <c r="CI977" s="115" t="s">
        <v>3032</v>
      </c>
    </row>
    <row r="978" spans="86:87" x14ac:dyDescent="0.25">
      <c r="CH978" s="119" t="s">
        <v>3033</v>
      </c>
      <c r="CI978" s="115"/>
    </row>
    <row r="979" spans="86:87" x14ac:dyDescent="0.25">
      <c r="CH979" s="119" t="s">
        <v>1851</v>
      </c>
      <c r="CI979" s="115" t="s">
        <v>3034</v>
      </c>
    </row>
    <row r="980" spans="86:87" x14ac:dyDescent="0.25">
      <c r="CH980" s="119" t="s">
        <v>3035</v>
      </c>
      <c r="CI980" s="115" t="s">
        <v>3036</v>
      </c>
    </row>
    <row r="981" spans="86:87" x14ac:dyDescent="0.25">
      <c r="CH981" s="119" t="s">
        <v>3037</v>
      </c>
      <c r="CI981" s="115" t="s">
        <v>3038</v>
      </c>
    </row>
    <row r="982" spans="86:87" x14ac:dyDescent="0.25">
      <c r="CH982" s="119" t="s">
        <v>3039</v>
      </c>
      <c r="CI982" s="115" t="s">
        <v>3040</v>
      </c>
    </row>
    <row r="983" spans="86:87" x14ac:dyDescent="0.25">
      <c r="CH983" s="119" t="s">
        <v>3041</v>
      </c>
      <c r="CI983" s="115" t="s">
        <v>3042</v>
      </c>
    </row>
    <row r="984" spans="86:87" x14ac:dyDescent="0.25">
      <c r="CH984" s="119" t="s">
        <v>3043</v>
      </c>
      <c r="CI984" s="115" t="s">
        <v>3044</v>
      </c>
    </row>
    <row r="985" spans="86:87" x14ac:dyDescent="0.25">
      <c r="CH985" s="119" t="s">
        <v>3045</v>
      </c>
      <c r="CI985" s="115" t="s">
        <v>3046</v>
      </c>
    </row>
    <row r="986" spans="86:87" x14ac:dyDescent="0.25">
      <c r="CH986" s="119" t="s">
        <v>3047</v>
      </c>
      <c r="CI986" s="115" t="s">
        <v>3048</v>
      </c>
    </row>
    <row r="987" spans="86:87" x14ac:dyDescent="0.25">
      <c r="CH987" s="119" t="s">
        <v>3049</v>
      </c>
      <c r="CI987" s="115" t="s">
        <v>3050</v>
      </c>
    </row>
    <row r="988" spans="86:87" x14ac:dyDescent="0.25">
      <c r="CH988" s="119" t="s">
        <v>3051</v>
      </c>
      <c r="CI988" s="115" t="s">
        <v>3052</v>
      </c>
    </row>
    <row r="989" spans="86:87" x14ac:dyDescent="0.25">
      <c r="CH989" s="119" t="s">
        <v>3053</v>
      </c>
      <c r="CI989" s="115" t="s">
        <v>3054</v>
      </c>
    </row>
    <row r="990" spans="86:87" x14ac:dyDescent="0.25">
      <c r="CH990" s="119" t="s">
        <v>3041</v>
      </c>
      <c r="CI990" s="115" t="s">
        <v>3055</v>
      </c>
    </row>
    <row r="991" spans="86:87" x14ac:dyDescent="0.25">
      <c r="CH991" s="119" t="s">
        <v>3056</v>
      </c>
      <c r="CI991" s="115" t="s">
        <v>3057</v>
      </c>
    </row>
    <row r="992" spans="86:87" x14ac:dyDescent="0.25">
      <c r="CH992" s="119" t="s">
        <v>3043</v>
      </c>
      <c r="CI992" s="115" t="s">
        <v>3058</v>
      </c>
    </row>
    <row r="993" spans="86:87" x14ac:dyDescent="0.25">
      <c r="CH993" s="119" t="s">
        <v>3045</v>
      </c>
      <c r="CI993" s="115" t="s">
        <v>3059</v>
      </c>
    </row>
    <row r="994" spans="86:87" x14ac:dyDescent="0.25">
      <c r="CH994" s="119" t="s">
        <v>3060</v>
      </c>
      <c r="CI994" s="115" t="s">
        <v>3061</v>
      </c>
    </row>
    <row r="995" spans="86:87" x14ac:dyDescent="0.25">
      <c r="CH995" s="119" t="s">
        <v>3062</v>
      </c>
      <c r="CI995" s="115" t="s">
        <v>3063</v>
      </c>
    </row>
    <row r="996" spans="86:87" x14ac:dyDescent="0.25">
      <c r="CH996" s="119" t="s">
        <v>3064</v>
      </c>
      <c r="CI996" s="115"/>
    </row>
    <row r="997" spans="86:87" x14ac:dyDescent="0.25">
      <c r="CH997" s="119" t="s">
        <v>3065</v>
      </c>
      <c r="CI997" s="115" t="s">
        <v>3066</v>
      </c>
    </row>
    <row r="998" spans="86:87" x14ac:dyDescent="0.25">
      <c r="CH998" s="119" t="s">
        <v>3067</v>
      </c>
      <c r="CI998" s="115" t="s">
        <v>3068</v>
      </c>
    </row>
    <row r="999" spans="86:87" x14ac:dyDescent="0.25">
      <c r="CH999" s="119" t="s">
        <v>3069</v>
      </c>
      <c r="CI999" s="115" t="s">
        <v>3070</v>
      </c>
    </row>
    <row r="1000" spans="86:87" x14ac:dyDescent="0.25">
      <c r="CH1000" s="119" t="s">
        <v>3071</v>
      </c>
      <c r="CI1000" s="115" t="s">
        <v>3072</v>
      </c>
    </row>
    <row r="1001" spans="86:87" x14ac:dyDescent="0.25">
      <c r="CH1001" s="119" t="s">
        <v>1868</v>
      </c>
      <c r="CI1001" s="115" t="s">
        <v>3073</v>
      </c>
    </row>
    <row r="1002" spans="86:87" x14ac:dyDescent="0.25">
      <c r="CH1002" s="119" t="s">
        <v>1871</v>
      </c>
      <c r="CI1002" s="115" t="s">
        <v>3074</v>
      </c>
    </row>
    <row r="1003" spans="86:87" x14ac:dyDescent="0.25">
      <c r="CH1003" s="119" t="s">
        <v>3075</v>
      </c>
      <c r="CI1003" s="115" t="s">
        <v>3076</v>
      </c>
    </row>
    <row r="1004" spans="86:87" x14ac:dyDescent="0.25">
      <c r="CH1004" s="119" t="s">
        <v>3077</v>
      </c>
      <c r="CI1004" s="115" t="s">
        <v>3078</v>
      </c>
    </row>
    <row r="1005" spans="86:87" x14ac:dyDescent="0.25">
      <c r="CH1005" s="119" t="s">
        <v>3079</v>
      </c>
      <c r="CI1005" s="115" t="s">
        <v>3080</v>
      </c>
    </row>
    <row r="1006" spans="86:87" x14ac:dyDescent="0.25">
      <c r="CH1006" s="119" t="s">
        <v>3081</v>
      </c>
      <c r="CI1006" s="115" t="s">
        <v>3082</v>
      </c>
    </row>
    <row r="1007" spans="86:87" x14ac:dyDescent="0.25">
      <c r="CH1007" s="119" t="s">
        <v>3083</v>
      </c>
      <c r="CI1007" s="115"/>
    </row>
    <row r="1008" spans="86:87" x14ac:dyDescent="0.25">
      <c r="CH1008" s="119" t="s">
        <v>3084</v>
      </c>
      <c r="CI1008" s="115" t="s">
        <v>3085</v>
      </c>
    </row>
    <row r="1009" spans="86:87" x14ac:dyDescent="0.25">
      <c r="CH1009" s="119" t="s">
        <v>3086</v>
      </c>
      <c r="CI1009" s="115" t="s">
        <v>3087</v>
      </c>
    </row>
    <row r="1010" spans="86:87" x14ac:dyDescent="0.25">
      <c r="CH1010" s="137"/>
      <c r="CI1010" s="83"/>
    </row>
    <row r="1011" spans="86:87" x14ac:dyDescent="0.25">
      <c r="CH1011" s="78" t="s">
        <v>1902</v>
      </c>
      <c r="CI1011" s="77" t="s">
        <v>764</v>
      </c>
    </row>
    <row r="1012" spans="86:87" x14ac:dyDescent="0.25">
      <c r="CH1012" s="119" t="s">
        <v>1904</v>
      </c>
      <c r="CI1012" s="115" t="s">
        <v>3088</v>
      </c>
    </row>
    <row r="1013" spans="86:87" x14ac:dyDescent="0.25">
      <c r="CH1013" s="119" t="s">
        <v>1907</v>
      </c>
      <c r="CI1013" s="115"/>
    </row>
    <row r="1014" spans="86:87" x14ac:dyDescent="0.25">
      <c r="CH1014" s="119" t="s">
        <v>3089</v>
      </c>
      <c r="CI1014" s="115" t="s">
        <v>3090</v>
      </c>
    </row>
    <row r="1015" spans="86:87" x14ac:dyDescent="0.25">
      <c r="CH1015" s="119" t="s">
        <v>3091</v>
      </c>
      <c r="CI1015" s="115" t="s">
        <v>3092</v>
      </c>
    </row>
    <row r="1016" spans="86:87" x14ac:dyDescent="0.25">
      <c r="CH1016" s="119" t="s">
        <v>3093</v>
      </c>
      <c r="CI1016" s="115" t="s">
        <v>3094</v>
      </c>
    </row>
    <row r="1017" spans="86:87" x14ac:dyDescent="0.25">
      <c r="CH1017" s="119" t="s">
        <v>3095</v>
      </c>
      <c r="CI1017" s="115" t="s">
        <v>3096</v>
      </c>
    </row>
    <row r="1018" spans="86:87" x14ac:dyDescent="0.25">
      <c r="CH1018" s="119" t="s">
        <v>1933</v>
      </c>
      <c r="CI1018" s="115" t="s">
        <v>3097</v>
      </c>
    </row>
    <row r="1019" spans="86:87" x14ac:dyDescent="0.25">
      <c r="CH1019" s="119" t="s">
        <v>1936</v>
      </c>
      <c r="CI1019" s="115"/>
    </row>
    <row r="1020" spans="86:87" x14ac:dyDescent="0.25">
      <c r="CH1020" s="119" t="s">
        <v>3089</v>
      </c>
      <c r="CI1020" s="115" t="s">
        <v>3098</v>
      </c>
    </row>
    <row r="1021" spans="86:87" x14ac:dyDescent="0.25">
      <c r="CH1021" s="119" t="s">
        <v>3091</v>
      </c>
      <c r="CI1021" s="115" t="s">
        <v>3099</v>
      </c>
    </row>
    <row r="1022" spans="86:87" x14ac:dyDescent="0.25">
      <c r="CH1022" s="119" t="s">
        <v>3093</v>
      </c>
      <c r="CI1022" s="115" t="s">
        <v>3100</v>
      </c>
    </row>
    <row r="1023" spans="86:87" x14ac:dyDescent="0.25">
      <c r="CH1023" s="119" t="s">
        <v>3095</v>
      </c>
      <c r="CI1023" s="115" t="s">
        <v>3101</v>
      </c>
    </row>
    <row r="1024" spans="86:87" x14ac:dyDescent="0.25">
      <c r="CH1024" s="119" t="s">
        <v>1954</v>
      </c>
      <c r="CI1024" s="115" t="s">
        <v>3102</v>
      </c>
    </row>
    <row r="1025" spans="86:87" x14ac:dyDescent="0.25">
      <c r="CH1025" s="119" t="s">
        <v>3103</v>
      </c>
      <c r="CI1025" s="115" t="s">
        <v>3104</v>
      </c>
    </row>
    <row r="1026" spans="86:87" x14ac:dyDescent="0.25">
      <c r="CH1026" s="119" t="s">
        <v>3105</v>
      </c>
      <c r="CI1026" s="115" t="s">
        <v>3106</v>
      </c>
    </row>
    <row r="1027" spans="86:87" x14ac:dyDescent="0.25">
      <c r="CH1027" s="137"/>
      <c r="CI1027" s="83"/>
    </row>
    <row r="1028" spans="86:87" ht="21" x14ac:dyDescent="0.35">
      <c r="CH1028" s="82" t="s">
        <v>3107</v>
      </c>
      <c r="CI1028" s="83"/>
    </row>
    <row r="1029" spans="86:87" x14ac:dyDescent="0.25">
      <c r="CH1029" s="78" t="s">
        <v>2048</v>
      </c>
      <c r="CI1029" s="77" t="s">
        <v>764</v>
      </c>
    </row>
    <row r="1030" spans="86:87" x14ac:dyDescent="0.25">
      <c r="CH1030" s="119" t="s">
        <v>2049</v>
      </c>
      <c r="CI1030" s="115"/>
    </row>
    <row r="1031" spans="86:87" x14ac:dyDescent="0.25">
      <c r="CH1031" s="119" t="s">
        <v>3108</v>
      </c>
      <c r="CI1031" s="115"/>
    </row>
    <row r="1032" spans="86:87" x14ac:dyDescent="0.25">
      <c r="CH1032" s="119" t="s">
        <v>3109</v>
      </c>
      <c r="CI1032" s="115">
        <v>1010</v>
      </c>
    </row>
    <row r="1033" spans="86:87" x14ac:dyDescent="0.25">
      <c r="CH1033" s="119" t="s">
        <v>872</v>
      </c>
      <c r="CI1033" s="115">
        <v>1096</v>
      </c>
    </row>
    <row r="1034" spans="86:87" x14ac:dyDescent="0.25">
      <c r="CH1034" s="119" t="s">
        <v>3110</v>
      </c>
      <c r="CI1034" s="115">
        <v>1030</v>
      </c>
    </row>
    <row r="1035" spans="86:87" x14ac:dyDescent="0.25">
      <c r="CH1035" s="119" t="s">
        <v>3111</v>
      </c>
      <c r="CI1035" s="115">
        <v>1050</v>
      </c>
    </row>
    <row r="1036" spans="86:87" x14ac:dyDescent="0.25">
      <c r="CH1036" s="119" t="s">
        <v>3112</v>
      </c>
      <c r="CI1036" s="115">
        <v>1040</v>
      </c>
    </row>
    <row r="1037" spans="86:87" x14ac:dyDescent="0.25">
      <c r="CH1037" s="119" t="s">
        <v>3113</v>
      </c>
      <c r="CI1037" s="115">
        <v>1070</v>
      </c>
    </row>
    <row r="1038" spans="86:87" x14ac:dyDescent="0.25">
      <c r="CH1038" s="119" t="s">
        <v>3114</v>
      </c>
      <c r="CI1038" s="115">
        <v>1133</v>
      </c>
    </row>
    <row r="1039" spans="86:87" x14ac:dyDescent="0.25">
      <c r="CH1039" s="119" t="s">
        <v>3115</v>
      </c>
      <c r="CI1039" s="115">
        <v>1097</v>
      </c>
    </row>
    <row r="1040" spans="86:87" x14ac:dyDescent="0.25">
      <c r="CH1040" s="119" t="s">
        <v>3116</v>
      </c>
      <c r="CI1040" s="115"/>
    </row>
    <row r="1041" spans="86:87" x14ac:dyDescent="0.25">
      <c r="CH1041" s="119" t="s">
        <v>3117</v>
      </c>
      <c r="CI1041" s="115">
        <v>1103</v>
      </c>
    </row>
    <row r="1042" spans="86:87" x14ac:dyDescent="0.25">
      <c r="CH1042" s="119" t="s">
        <v>1075</v>
      </c>
      <c r="CI1042" s="115">
        <v>1104</v>
      </c>
    </row>
    <row r="1043" spans="86:87" x14ac:dyDescent="0.25">
      <c r="CH1043" s="119" t="s">
        <v>3118</v>
      </c>
      <c r="CI1043" s="115"/>
    </row>
    <row r="1044" spans="86:87" x14ac:dyDescent="0.25">
      <c r="CH1044" s="119" t="s">
        <v>3119</v>
      </c>
      <c r="CI1044" s="115"/>
    </row>
    <row r="1045" spans="86:87" x14ac:dyDescent="0.25">
      <c r="CH1045" s="119" t="s">
        <v>3120</v>
      </c>
      <c r="CI1045" s="115"/>
    </row>
    <row r="1046" spans="86:87" x14ac:dyDescent="0.25">
      <c r="CH1046" s="119" t="s">
        <v>872</v>
      </c>
      <c r="CI1046" s="115">
        <v>1100</v>
      </c>
    </row>
    <row r="1047" spans="86:87" x14ac:dyDescent="0.25">
      <c r="CH1047" s="119" t="s">
        <v>3121</v>
      </c>
      <c r="CI1047" s="115">
        <v>1098</v>
      </c>
    </row>
    <row r="1048" spans="86:87" x14ac:dyDescent="0.25">
      <c r="CH1048" s="119" t="s">
        <v>3122</v>
      </c>
      <c r="CI1048" s="115">
        <v>1080</v>
      </c>
    </row>
    <row r="1049" spans="86:87" x14ac:dyDescent="0.25">
      <c r="CH1049" s="119" t="s">
        <v>3123</v>
      </c>
      <c r="CI1049" s="115">
        <v>1090</v>
      </c>
    </row>
    <row r="1050" spans="86:87" x14ac:dyDescent="0.25">
      <c r="CH1050" s="119" t="s">
        <v>3124</v>
      </c>
      <c r="CI1050" s="115">
        <v>1095</v>
      </c>
    </row>
    <row r="1051" spans="86:87" x14ac:dyDescent="0.25">
      <c r="CH1051" s="119" t="s">
        <v>3125</v>
      </c>
      <c r="CI1051" s="115">
        <v>1106</v>
      </c>
    </row>
    <row r="1052" spans="86:87" x14ac:dyDescent="0.25">
      <c r="CH1052" s="119" t="s">
        <v>3126</v>
      </c>
      <c r="CI1052" s="115">
        <v>1124</v>
      </c>
    </row>
    <row r="1053" spans="86:87" x14ac:dyDescent="0.25">
      <c r="CH1053" s="119" t="s">
        <v>1267</v>
      </c>
      <c r="CI1053" s="115">
        <v>1129</v>
      </c>
    </row>
    <row r="1054" spans="86:87" x14ac:dyDescent="0.25">
      <c r="CH1054" s="119" t="s">
        <v>3127</v>
      </c>
      <c r="CI1054" s="115">
        <v>1105</v>
      </c>
    </row>
    <row r="1055" spans="86:87" x14ac:dyDescent="0.25">
      <c r="CH1055" s="119" t="s">
        <v>3128</v>
      </c>
      <c r="CI1055" s="115">
        <v>1107</v>
      </c>
    </row>
    <row r="1056" spans="86:87" x14ac:dyDescent="0.25">
      <c r="CH1056" s="119" t="s">
        <v>3129</v>
      </c>
      <c r="CI1056" s="115">
        <v>1126</v>
      </c>
    </row>
    <row r="1057" spans="86:87" x14ac:dyDescent="0.25">
      <c r="CH1057" s="119" t="s">
        <v>3114</v>
      </c>
      <c r="CI1057" s="115">
        <v>1130</v>
      </c>
    </row>
    <row r="1058" spans="86:87" x14ac:dyDescent="0.25">
      <c r="CH1058" s="119" t="s">
        <v>3130</v>
      </c>
      <c r="CI1058" s="115"/>
    </row>
    <row r="1059" spans="86:87" x14ac:dyDescent="0.25">
      <c r="CH1059" s="119" t="s">
        <v>3131</v>
      </c>
      <c r="CI1059" s="115"/>
    </row>
    <row r="1060" spans="86:87" x14ac:dyDescent="0.25">
      <c r="CH1060" s="119" t="s">
        <v>3132</v>
      </c>
      <c r="CI1060" s="115"/>
    </row>
    <row r="1061" spans="86:87" x14ac:dyDescent="0.25">
      <c r="CH1061" s="119" t="s">
        <v>3133</v>
      </c>
      <c r="CI1061" s="115"/>
    </row>
    <row r="1062" spans="86:87" x14ac:dyDescent="0.25">
      <c r="CH1062" s="119" t="s">
        <v>3134</v>
      </c>
      <c r="CI1062" s="115" t="s">
        <v>3135</v>
      </c>
    </row>
    <row r="1063" spans="86:87" x14ac:dyDescent="0.25">
      <c r="CH1063" s="119" t="s">
        <v>3136</v>
      </c>
      <c r="CI1063" s="115" t="s">
        <v>3137</v>
      </c>
    </row>
    <row r="1064" spans="86:87" x14ac:dyDescent="0.25">
      <c r="CH1064" s="119" t="s">
        <v>3138</v>
      </c>
      <c r="CI1064" s="115" t="s">
        <v>3139</v>
      </c>
    </row>
    <row r="1065" spans="86:87" x14ac:dyDescent="0.25">
      <c r="CH1065" s="119" t="s">
        <v>3140</v>
      </c>
      <c r="CI1065" s="115" t="s">
        <v>3141</v>
      </c>
    </row>
    <row r="1066" spans="86:87" x14ac:dyDescent="0.25">
      <c r="CH1066" s="119" t="s">
        <v>3142</v>
      </c>
      <c r="CI1066" s="115" t="s">
        <v>3143</v>
      </c>
    </row>
    <row r="1067" spans="86:87" x14ac:dyDescent="0.25">
      <c r="CH1067" s="119" t="s">
        <v>3144</v>
      </c>
      <c r="CI1067" s="115" t="s">
        <v>3145</v>
      </c>
    </row>
    <row r="1068" spans="86:87" x14ac:dyDescent="0.25">
      <c r="CH1068" s="119" t="s">
        <v>3146</v>
      </c>
      <c r="CI1068" s="115" t="s">
        <v>3147</v>
      </c>
    </row>
    <row r="1069" spans="86:87" x14ac:dyDescent="0.25">
      <c r="CH1069" s="119" t="s">
        <v>3148</v>
      </c>
      <c r="CI1069" s="115"/>
    </row>
    <row r="1070" spans="86:87" x14ac:dyDescent="0.25">
      <c r="CH1070" s="119" t="s">
        <v>3149</v>
      </c>
      <c r="CI1070" s="115" t="s">
        <v>3150</v>
      </c>
    </row>
    <row r="1071" spans="86:87" x14ac:dyDescent="0.25">
      <c r="CH1071" s="119" t="s">
        <v>3151</v>
      </c>
      <c r="CI1071" s="115"/>
    </row>
    <row r="1072" spans="86:87" x14ac:dyDescent="0.25">
      <c r="CH1072" s="119" t="s">
        <v>3152</v>
      </c>
      <c r="CI1072" s="115"/>
    </row>
    <row r="1073" spans="86:87" x14ac:dyDescent="0.25">
      <c r="CH1073" s="119" t="s">
        <v>3153</v>
      </c>
      <c r="CI1073" s="115" t="s">
        <v>3154</v>
      </c>
    </row>
    <row r="1074" spans="86:87" x14ac:dyDescent="0.25">
      <c r="CH1074" s="119" t="s">
        <v>3155</v>
      </c>
      <c r="CI1074" s="115" t="s">
        <v>3156</v>
      </c>
    </row>
    <row r="1075" spans="86:87" x14ac:dyDescent="0.25">
      <c r="CH1075" s="119" t="s">
        <v>3157</v>
      </c>
      <c r="CI1075" s="115" t="s">
        <v>3158</v>
      </c>
    </row>
    <row r="1076" spans="86:87" x14ac:dyDescent="0.25">
      <c r="CH1076" s="119" t="s">
        <v>3159</v>
      </c>
      <c r="CI1076" s="115" t="s">
        <v>3160</v>
      </c>
    </row>
    <row r="1077" spans="86:87" x14ac:dyDescent="0.25">
      <c r="CH1077" s="119" t="s">
        <v>3161</v>
      </c>
      <c r="CI1077" s="115" t="s">
        <v>3162</v>
      </c>
    </row>
    <row r="1078" spans="86:87" x14ac:dyDescent="0.25">
      <c r="CH1078" s="119" t="s">
        <v>3151</v>
      </c>
      <c r="CI1078" s="115"/>
    </row>
    <row r="1079" spans="86:87" x14ac:dyDescent="0.25">
      <c r="CH1079" s="119" t="s">
        <v>3163</v>
      </c>
      <c r="CI1079" s="115"/>
    </row>
    <row r="1080" spans="86:87" x14ac:dyDescent="0.25">
      <c r="CH1080" s="119" t="s">
        <v>3164</v>
      </c>
      <c r="CI1080" s="115"/>
    </row>
    <row r="1081" spans="86:87" x14ac:dyDescent="0.25">
      <c r="CH1081" s="119" t="s">
        <v>3165</v>
      </c>
      <c r="CI1081" s="115">
        <v>1431</v>
      </c>
    </row>
    <row r="1082" spans="86:87" x14ac:dyDescent="0.25">
      <c r="CH1082" s="119" t="s">
        <v>3166</v>
      </c>
      <c r="CI1082" s="115">
        <v>1420</v>
      </c>
    </row>
    <row r="1083" spans="86:87" x14ac:dyDescent="0.25">
      <c r="CH1083" s="119" t="s">
        <v>3167</v>
      </c>
      <c r="CI1083" s="115">
        <v>1430</v>
      </c>
    </row>
    <row r="1084" spans="86:87" x14ac:dyDescent="0.25">
      <c r="CH1084" s="119" t="s">
        <v>3168</v>
      </c>
      <c r="CI1084" s="115">
        <v>1440</v>
      </c>
    </row>
    <row r="1085" spans="86:87" x14ac:dyDescent="0.25">
      <c r="CH1085" s="119" t="s">
        <v>3169</v>
      </c>
      <c r="CI1085" s="115">
        <v>1438</v>
      </c>
    </row>
    <row r="1086" spans="86:87" x14ac:dyDescent="0.25">
      <c r="CH1086" s="119" t="s">
        <v>3170</v>
      </c>
      <c r="CI1086" s="115">
        <v>1435</v>
      </c>
    </row>
    <row r="1087" spans="86:87" x14ac:dyDescent="0.25">
      <c r="CH1087" s="119" t="s">
        <v>3171</v>
      </c>
      <c r="CI1087" s="115">
        <v>1436</v>
      </c>
    </row>
    <row r="1088" spans="86:87" x14ac:dyDescent="0.25">
      <c r="CH1088" s="119" t="s">
        <v>3172</v>
      </c>
      <c r="CI1088" s="115">
        <v>1433</v>
      </c>
    </row>
    <row r="1089" spans="86:87" x14ac:dyDescent="0.25">
      <c r="CH1089" s="119" t="s">
        <v>3173</v>
      </c>
      <c r="CI1089" s="115">
        <v>1439</v>
      </c>
    </row>
    <row r="1090" spans="86:87" x14ac:dyDescent="0.25">
      <c r="CH1090" s="119" t="s">
        <v>3174</v>
      </c>
      <c r="CI1090" s="115"/>
    </row>
    <row r="1091" spans="86:87" x14ac:dyDescent="0.25">
      <c r="CH1091" s="119" t="s">
        <v>1401</v>
      </c>
      <c r="CI1091" s="115">
        <v>1437</v>
      </c>
    </row>
    <row r="1092" spans="86:87" x14ac:dyDescent="0.25">
      <c r="CH1092" s="119" t="s">
        <v>3175</v>
      </c>
      <c r="CI1092" s="115"/>
    </row>
    <row r="1093" spans="86:87" x14ac:dyDescent="0.25">
      <c r="CH1093" s="119" t="s">
        <v>3176</v>
      </c>
      <c r="CI1093" s="115"/>
    </row>
    <row r="1094" spans="86:87" x14ac:dyDescent="0.25">
      <c r="CH1094" s="119" t="s">
        <v>1319</v>
      </c>
      <c r="CI1094" s="115">
        <v>1470</v>
      </c>
    </row>
    <row r="1095" spans="86:87" x14ac:dyDescent="0.25">
      <c r="CH1095" s="119" t="s">
        <v>1339</v>
      </c>
      <c r="CI1095" s="115">
        <v>1484</v>
      </c>
    </row>
    <row r="1096" spans="86:87" x14ac:dyDescent="0.25">
      <c r="CH1096" s="119" t="s">
        <v>1349</v>
      </c>
      <c r="CI1096" s="115">
        <v>1483</v>
      </c>
    </row>
    <row r="1097" spans="86:87" x14ac:dyDescent="0.25">
      <c r="CH1097" s="119" t="s">
        <v>3168</v>
      </c>
      <c r="CI1097" s="115">
        <v>1480</v>
      </c>
    </row>
    <row r="1098" spans="86:87" x14ac:dyDescent="0.25">
      <c r="CH1098" s="119" t="s">
        <v>3169</v>
      </c>
      <c r="CI1098" s="115">
        <v>1494</v>
      </c>
    </row>
    <row r="1099" spans="86:87" x14ac:dyDescent="0.25">
      <c r="CH1099" s="119" t="s">
        <v>1446</v>
      </c>
      <c r="CI1099" s="115">
        <v>1496</v>
      </c>
    </row>
    <row r="1100" spans="86:87" x14ac:dyDescent="0.25">
      <c r="CH1100" s="119" t="s">
        <v>3170</v>
      </c>
      <c r="CI1100" s="115">
        <v>1482</v>
      </c>
    </row>
    <row r="1101" spans="86:87" x14ac:dyDescent="0.25">
      <c r="CH1101" s="119" t="s">
        <v>3173</v>
      </c>
      <c r="CI1101" s="115">
        <v>1490</v>
      </c>
    </row>
    <row r="1102" spans="86:87" x14ac:dyDescent="0.25">
      <c r="CH1102" s="119" t="s">
        <v>3172</v>
      </c>
      <c r="CI1102" s="115">
        <v>1481</v>
      </c>
    </row>
    <row r="1103" spans="86:87" x14ac:dyDescent="0.25">
      <c r="CH1103" s="119" t="s">
        <v>3177</v>
      </c>
      <c r="CI1103" s="115"/>
    </row>
    <row r="1104" spans="86:87" x14ac:dyDescent="0.25">
      <c r="CH1104" s="119" t="s">
        <v>3178</v>
      </c>
      <c r="CI1104" s="115"/>
    </row>
    <row r="1105" spans="86:87" x14ac:dyDescent="0.25">
      <c r="CH1105" s="119" t="s">
        <v>2148</v>
      </c>
      <c r="CI1105" s="115"/>
    </row>
    <row r="1106" spans="86:87" x14ac:dyDescent="0.25">
      <c r="CH1106" s="119" t="s">
        <v>1470</v>
      </c>
      <c r="CI1106" s="115">
        <v>1520</v>
      </c>
    </row>
    <row r="1107" spans="86:87" x14ac:dyDescent="0.25">
      <c r="CH1107" s="119" t="s">
        <v>1475</v>
      </c>
      <c r="CI1107" s="115">
        <v>1530</v>
      </c>
    </row>
    <row r="1108" spans="86:87" x14ac:dyDescent="0.25">
      <c r="CH1108" s="119" t="s">
        <v>1485</v>
      </c>
      <c r="CI1108" s="115">
        <v>1554</v>
      </c>
    </row>
    <row r="1109" spans="86:87" x14ac:dyDescent="0.25">
      <c r="CH1109" s="119" t="s">
        <v>3179</v>
      </c>
      <c r="CI1109" s="115">
        <v>1544</v>
      </c>
    </row>
    <row r="1110" spans="86:87" x14ac:dyDescent="0.25">
      <c r="CH1110" s="119" t="s">
        <v>3180</v>
      </c>
      <c r="CI1110" s="115">
        <v>1550</v>
      </c>
    </row>
    <row r="1111" spans="86:87" x14ac:dyDescent="0.25">
      <c r="CH1111" s="119" t="s">
        <v>3181</v>
      </c>
      <c r="CI1111" s="115">
        <v>1549</v>
      </c>
    </row>
    <row r="1112" spans="86:87" x14ac:dyDescent="0.25">
      <c r="CH1112" s="119" t="s">
        <v>3182</v>
      </c>
      <c r="CI1112" s="115">
        <v>1556</v>
      </c>
    </row>
    <row r="1113" spans="86:87" x14ac:dyDescent="0.25">
      <c r="CH1113" s="119" t="s">
        <v>3183</v>
      </c>
      <c r="CI1113" s="115">
        <v>1557</v>
      </c>
    </row>
    <row r="1114" spans="86:87" x14ac:dyDescent="0.25">
      <c r="CH1114" s="119" t="s">
        <v>2161</v>
      </c>
      <c r="CI1114" s="115"/>
    </row>
    <row r="1115" spans="86:87" x14ac:dyDescent="0.25">
      <c r="CH1115" s="119" t="s">
        <v>3184</v>
      </c>
      <c r="CI1115" s="115"/>
    </row>
    <row r="1116" spans="86:87" x14ac:dyDescent="0.25">
      <c r="CH1116" s="119" t="s">
        <v>3185</v>
      </c>
      <c r="CI1116" s="115"/>
    </row>
    <row r="1117" spans="86:87" x14ac:dyDescent="0.25">
      <c r="CH1117" s="119" t="s">
        <v>3133</v>
      </c>
      <c r="CI1117" s="115"/>
    </row>
    <row r="1118" spans="86:87" x14ac:dyDescent="0.25">
      <c r="CH1118" s="119" t="s">
        <v>3186</v>
      </c>
      <c r="CI1118" s="115" t="s">
        <v>3187</v>
      </c>
    </row>
    <row r="1119" spans="86:87" x14ac:dyDescent="0.25">
      <c r="CH1119" s="119" t="s">
        <v>3188</v>
      </c>
      <c r="CI1119" s="115" t="s">
        <v>3189</v>
      </c>
    </row>
    <row r="1120" spans="86:87" x14ac:dyDescent="0.25">
      <c r="CH1120" s="119" t="s">
        <v>3190</v>
      </c>
      <c r="CI1120" s="115" t="s">
        <v>3191</v>
      </c>
    </row>
    <row r="1121" spans="86:87" x14ac:dyDescent="0.25">
      <c r="CH1121" s="119" t="s">
        <v>3192</v>
      </c>
      <c r="CI1121" s="115" t="s">
        <v>3193</v>
      </c>
    </row>
    <row r="1122" spans="86:87" x14ac:dyDescent="0.25">
      <c r="CH1122" s="119" t="s">
        <v>3194</v>
      </c>
      <c r="CI1122" s="115" t="s">
        <v>3195</v>
      </c>
    </row>
    <row r="1123" spans="86:87" x14ac:dyDescent="0.25">
      <c r="CH1123" s="119" t="s">
        <v>3196</v>
      </c>
      <c r="CI1123" s="115" t="s">
        <v>3197</v>
      </c>
    </row>
    <row r="1124" spans="86:87" x14ac:dyDescent="0.25">
      <c r="CH1124" s="119" t="s">
        <v>3148</v>
      </c>
      <c r="CI1124" s="115"/>
    </row>
    <row r="1125" spans="86:87" x14ac:dyDescent="0.25">
      <c r="CH1125" s="119" t="s">
        <v>3198</v>
      </c>
      <c r="CI1125" s="115" t="s">
        <v>3199</v>
      </c>
    </row>
    <row r="1126" spans="86:87" x14ac:dyDescent="0.25">
      <c r="CH1126" s="119" t="s">
        <v>3151</v>
      </c>
      <c r="CI1126" s="115"/>
    </row>
    <row r="1127" spans="86:87" x14ac:dyDescent="0.25">
      <c r="CH1127" s="119" t="s">
        <v>3152</v>
      </c>
      <c r="CI1127" s="115"/>
    </row>
    <row r="1128" spans="86:87" x14ac:dyDescent="0.25">
      <c r="CH1128" s="119" t="s">
        <v>3200</v>
      </c>
      <c r="CI1128" s="115" t="s">
        <v>3201</v>
      </c>
    </row>
    <row r="1129" spans="86:87" x14ac:dyDescent="0.25">
      <c r="CH1129" s="119" t="s">
        <v>3202</v>
      </c>
      <c r="CI1129" s="115" t="s">
        <v>3203</v>
      </c>
    </row>
    <row r="1130" spans="86:87" x14ac:dyDescent="0.25">
      <c r="CH1130" s="119" t="s">
        <v>3192</v>
      </c>
      <c r="CI1130" s="115" t="s">
        <v>3204</v>
      </c>
    </row>
    <row r="1131" spans="86:87" x14ac:dyDescent="0.25">
      <c r="CH1131" s="119" t="s">
        <v>3205</v>
      </c>
      <c r="CI1131" s="115" t="s">
        <v>3206</v>
      </c>
    </row>
    <row r="1132" spans="86:87" x14ac:dyDescent="0.25">
      <c r="CH1132" s="119" t="s">
        <v>3207</v>
      </c>
      <c r="CI1132" s="115" t="s">
        <v>3208</v>
      </c>
    </row>
    <row r="1133" spans="86:87" x14ac:dyDescent="0.25">
      <c r="CH1133" s="119" t="s">
        <v>3151</v>
      </c>
      <c r="CI1133" s="115"/>
    </row>
    <row r="1134" spans="86:87" x14ac:dyDescent="0.25">
      <c r="CH1134" s="137"/>
      <c r="CI1134" s="137"/>
    </row>
    <row r="1135" spans="86:87" x14ac:dyDescent="0.25">
      <c r="CH1135" s="78" t="s">
        <v>1517</v>
      </c>
      <c r="CI1135" s="77" t="s">
        <v>764</v>
      </c>
    </row>
    <row r="1136" spans="86:87" x14ac:dyDescent="0.25">
      <c r="CH1136" s="119" t="s">
        <v>3209</v>
      </c>
      <c r="CI1136" s="115"/>
    </row>
    <row r="1137" spans="86:87" x14ac:dyDescent="0.25">
      <c r="CH1137" s="119" t="s">
        <v>3210</v>
      </c>
      <c r="CI1137" s="115"/>
    </row>
    <row r="1138" spans="86:87" x14ac:dyDescent="0.25">
      <c r="CH1138" s="119" t="s">
        <v>3211</v>
      </c>
      <c r="CI1138" s="115">
        <v>4502</v>
      </c>
    </row>
    <row r="1139" spans="86:87" x14ac:dyDescent="0.25">
      <c r="CH1139" s="119" t="s">
        <v>3212</v>
      </c>
      <c r="CI1139" s="115">
        <v>4503</v>
      </c>
    </row>
    <row r="1140" spans="86:87" x14ac:dyDescent="0.25">
      <c r="CH1140" s="119" t="s">
        <v>3213</v>
      </c>
      <c r="CI1140" s="115">
        <v>4504</v>
      </c>
    </row>
    <row r="1141" spans="86:87" x14ac:dyDescent="0.25">
      <c r="CH1141" s="119" t="s">
        <v>3214</v>
      </c>
      <c r="CI1141" s="115">
        <v>4505</v>
      </c>
    </row>
    <row r="1142" spans="86:87" x14ac:dyDescent="0.25">
      <c r="CH1142" s="119" t="s">
        <v>610</v>
      </c>
      <c r="CI1142" s="115">
        <v>4507</v>
      </c>
    </row>
    <row r="1143" spans="86:87" x14ac:dyDescent="0.25">
      <c r="CH1143" s="119" t="s">
        <v>3215</v>
      </c>
      <c r="CI1143" s="115"/>
    </row>
    <row r="1144" spans="86:87" x14ac:dyDescent="0.25">
      <c r="CH1144" s="119" t="s">
        <v>3216</v>
      </c>
      <c r="CI1144" s="115">
        <v>4509</v>
      </c>
    </row>
    <row r="1145" spans="86:87" x14ac:dyDescent="0.25">
      <c r="CH1145" s="119" t="s">
        <v>3217</v>
      </c>
      <c r="CI1145" s="115">
        <v>4510</v>
      </c>
    </row>
    <row r="1146" spans="86:87" x14ac:dyDescent="0.25">
      <c r="CH1146" s="119" t="s">
        <v>1549</v>
      </c>
      <c r="CI1146" s="115">
        <v>4512</v>
      </c>
    </row>
    <row r="1147" spans="86:87" x14ac:dyDescent="0.25">
      <c r="CH1147" s="119" t="s">
        <v>3218</v>
      </c>
      <c r="CI1147" s="115">
        <v>4514</v>
      </c>
    </row>
    <row r="1148" spans="86:87" x14ac:dyDescent="0.25">
      <c r="CH1148" s="119" t="s">
        <v>3219</v>
      </c>
      <c r="CI1148" s="115">
        <v>4519</v>
      </c>
    </row>
    <row r="1149" spans="86:87" x14ac:dyDescent="0.25">
      <c r="CH1149" s="119" t="s">
        <v>610</v>
      </c>
      <c r="CI1149" s="115">
        <v>4520</v>
      </c>
    </row>
    <row r="1150" spans="86:87" x14ac:dyDescent="0.25">
      <c r="CH1150" s="119" t="s">
        <v>3220</v>
      </c>
      <c r="CI1150" s="115"/>
    </row>
    <row r="1151" spans="86:87" x14ac:dyDescent="0.25">
      <c r="CH1151" s="119" t="s">
        <v>3221</v>
      </c>
      <c r="CI1151" s="115"/>
    </row>
    <row r="1152" spans="86:87" x14ac:dyDescent="0.25">
      <c r="CH1152" s="119" t="s">
        <v>3222</v>
      </c>
      <c r="CI1152" s="115">
        <v>4523</v>
      </c>
    </row>
    <row r="1153" spans="86:87" x14ac:dyDescent="0.25">
      <c r="CH1153" s="119" t="s">
        <v>3223</v>
      </c>
      <c r="CI1153" s="115">
        <v>4524</v>
      </c>
    </row>
    <row r="1154" spans="86:87" x14ac:dyDescent="0.25">
      <c r="CH1154" s="119" t="s">
        <v>3224</v>
      </c>
      <c r="CI1154" s="115">
        <v>4525</v>
      </c>
    </row>
    <row r="1155" spans="86:87" x14ac:dyDescent="0.25">
      <c r="CH1155" s="119" t="s">
        <v>3225</v>
      </c>
      <c r="CI1155" s="115">
        <v>4528</v>
      </c>
    </row>
    <row r="1156" spans="86:87" x14ac:dyDescent="0.25">
      <c r="CH1156" s="119" t="s">
        <v>3226</v>
      </c>
      <c r="CI1156" s="115">
        <v>4529</v>
      </c>
    </row>
    <row r="1157" spans="86:87" x14ac:dyDescent="0.25">
      <c r="CH1157" s="119" t="s">
        <v>3227</v>
      </c>
      <c r="CI1157" s="115">
        <v>4530</v>
      </c>
    </row>
    <row r="1158" spans="86:87" x14ac:dyDescent="0.25">
      <c r="CH1158" s="119" t="s">
        <v>3228</v>
      </c>
      <c r="CI1158" s="115">
        <v>4531</v>
      </c>
    </row>
    <row r="1159" spans="86:87" x14ac:dyDescent="0.25">
      <c r="CH1159" s="119" t="s">
        <v>3229</v>
      </c>
      <c r="CI1159" s="115">
        <v>4532</v>
      </c>
    </row>
    <row r="1160" spans="86:87" x14ac:dyDescent="0.25">
      <c r="CH1160" s="119" t="s">
        <v>3230</v>
      </c>
      <c r="CI1160" s="115">
        <v>4533</v>
      </c>
    </row>
    <row r="1161" spans="86:87" x14ac:dyDescent="0.25">
      <c r="CH1161" s="119" t="s">
        <v>3231</v>
      </c>
      <c r="CI1161" s="115">
        <v>4534</v>
      </c>
    </row>
    <row r="1162" spans="86:87" x14ac:dyDescent="0.25">
      <c r="CH1162" s="119" t="s">
        <v>3232</v>
      </c>
      <c r="CI1162" s="115">
        <v>4535</v>
      </c>
    </row>
    <row r="1163" spans="86:87" x14ac:dyDescent="0.25">
      <c r="CH1163" s="119" t="s">
        <v>3233</v>
      </c>
      <c r="CI1163" s="115">
        <v>4564</v>
      </c>
    </row>
    <row r="1164" spans="86:87" x14ac:dyDescent="0.25">
      <c r="CH1164" s="119" t="s">
        <v>3234</v>
      </c>
      <c r="CI1164" s="115">
        <v>4537</v>
      </c>
    </row>
    <row r="1165" spans="86:87" x14ac:dyDescent="0.25">
      <c r="CH1165" s="119" t="s">
        <v>3235</v>
      </c>
      <c r="CI1165" s="115">
        <v>4565</v>
      </c>
    </row>
    <row r="1166" spans="86:87" x14ac:dyDescent="0.25">
      <c r="CH1166" s="119" t="s">
        <v>3236</v>
      </c>
      <c r="CI1166" s="115">
        <v>4538</v>
      </c>
    </row>
    <row r="1167" spans="86:87" x14ac:dyDescent="0.25">
      <c r="CH1167" s="119" t="s">
        <v>3237</v>
      </c>
      <c r="CI1167" s="115">
        <v>4539</v>
      </c>
    </row>
    <row r="1168" spans="86:87" x14ac:dyDescent="0.25">
      <c r="CH1168" s="119" t="s">
        <v>2234</v>
      </c>
      <c r="CI1168" s="115">
        <v>4540</v>
      </c>
    </row>
    <row r="1169" spans="86:87" x14ac:dyDescent="0.25">
      <c r="CH1169" s="119" t="s">
        <v>3238</v>
      </c>
      <c r="CI1169" s="115">
        <v>4541</v>
      </c>
    </row>
    <row r="1170" spans="86:87" x14ac:dyDescent="0.25">
      <c r="CH1170" s="119" t="s">
        <v>3239</v>
      </c>
      <c r="CI1170" s="115">
        <v>4543</v>
      </c>
    </row>
    <row r="1171" spans="86:87" x14ac:dyDescent="0.25">
      <c r="CH1171" s="119" t="s">
        <v>1658</v>
      </c>
      <c r="CI1171" s="115"/>
    </row>
    <row r="1172" spans="86:87" x14ac:dyDescent="0.25">
      <c r="CH1172" s="119" t="s">
        <v>3240</v>
      </c>
      <c r="CI1172" s="115"/>
    </row>
    <row r="1173" spans="86:87" x14ac:dyDescent="0.25">
      <c r="CH1173" s="119" t="s">
        <v>3241</v>
      </c>
      <c r="CI1173" s="115">
        <v>4546</v>
      </c>
    </row>
    <row r="1174" spans="86:87" x14ac:dyDescent="0.25">
      <c r="CH1174" s="119" t="s">
        <v>3242</v>
      </c>
      <c r="CI1174" s="115">
        <v>4547</v>
      </c>
    </row>
    <row r="1175" spans="86:87" x14ac:dyDescent="0.25">
      <c r="CH1175" s="119" t="s">
        <v>3243</v>
      </c>
      <c r="CI1175" s="115">
        <v>4548</v>
      </c>
    </row>
    <row r="1176" spans="86:87" x14ac:dyDescent="0.25">
      <c r="CH1176" s="119" t="s">
        <v>3244</v>
      </c>
      <c r="CI1176" s="115">
        <v>4549</v>
      </c>
    </row>
    <row r="1177" spans="86:87" x14ac:dyDescent="0.25">
      <c r="CH1177" s="119" t="s">
        <v>3245</v>
      </c>
      <c r="CI1177" s="115">
        <v>4550</v>
      </c>
    </row>
    <row r="1178" spans="86:87" x14ac:dyDescent="0.25">
      <c r="CH1178" s="119" t="s">
        <v>3246</v>
      </c>
      <c r="CI1178" s="115">
        <v>4551</v>
      </c>
    </row>
    <row r="1179" spans="86:87" x14ac:dyDescent="0.25">
      <c r="CH1179" s="119" t="s">
        <v>3247</v>
      </c>
      <c r="CI1179" s="115">
        <v>4552</v>
      </c>
    </row>
    <row r="1180" spans="86:87" x14ac:dyDescent="0.25">
      <c r="CH1180" s="119" t="s">
        <v>1703</v>
      </c>
      <c r="CI1180" s="115">
        <v>4553</v>
      </c>
    </row>
    <row r="1181" spans="86:87" x14ac:dyDescent="0.25">
      <c r="CH1181" s="119" t="s">
        <v>1700</v>
      </c>
      <c r="CI1181" s="115">
        <v>4554</v>
      </c>
    </row>
    <row r="1182" spans="86:87" x14ac:dyDescent="0.25">
      <c r="CH1182" s="119" t="s">
        <v>3248</v>
      </c>
      <c r="CI1182" s="115">
        <v>4555</v>
      </c>
    </row>
    <row r="1183" spans="86:87" x14ac:dyDescent="0.25">
      <c r="CH1183" s="119" t="s">
        <v>3239</v>
      </c>
      <c r="CI1183" s="115">
        <v>4556</v>
      </c>
    </row>
    <row r="1184" spans="86:87" x14ac:dyDescent="0.25">
      <c r="CH1184" s="119" t="s">
        <v>3249</v>
      </c>
      <c r="CI1184" s="115"/>
    </row>
    <row r="1185" spans="86:87" x14ac:dyDescent="0.25">
      <c r="CH1185" s="119" t="s">
        <v>3250</v>
      </c>
      <c r="CI1185" s="115"/>
    </row>
    <row r="1186" spans="86:87" x14ac:dyDescent="0.25">
      <c r="CH1186" s="119" t="s">
        <v>3251</v>
      </c>
      <c r="CI1186" s="115"/>
    </row>
    <row r="1187" spans="86:87" x14ac:dyDescent="0.25">
      <c r="CH1187" s="119" t="s">
        <v>3251</v>
      </c>
      <c r="CI1187" s="115">
        <v>4560</v>
      </c>
    </row>
    <row r="1188" spans="86:87" x14ac:dyDescent="0.25">
      <c r="CH1188" s="119" t="s">
        <v>3252</v>
      </c>
      <c r="CI1188" s="115"/>
    </row>
    <row r="1189" spans="86:87" x14ac:dyDescent="0.25">
      <c r="CH1189" s="119" t="s">
        <v>3253</v>
      </c>
      <c r="CI1189" s="115">
        <v>4562</v>
      </c>
    </row>
    <row r="1190" spans="86:87" x14ac:dyDescent="0.25">
      <c r="CH1190" s="119" t="s">
        <v>3254</v>
      </c>
      <c r="CI1190" s="115"/>
    </row>
    <row r="1191" spans="86:87" x14ac:dyDescent="0.25">
      <c r="CH1191" s="137"/>
      <c r="CI1191" s="137"/>
    </row>
    <row r="1192" spans="86:87" x14ac:dyDescent="0.25">
      <c r="CH1192" s="78" t="s">
        <v>1730</v>
      </c>
      <c r="CI1192" s="77" t="s">
        <v>764</v>
      </c>
    </row>
    <row r="1193" spans="86:87" x14ac:dyDescent="0.25">
      <c r="CH1193" s="119" t="s">
        <v>3255</v>
      </c>
      <c r="CI1193" s="115">
        <v>3010</v>
      </c>
    </row>
    <row r="1194" spans="86:87" x14ac:dyDescent="0.25">
      <c r="CH1194" s="119" t="s">
        <v>3256</v>
      </c>
      <c r="CI1194" s="115">
        <v>3211</v>
      </c>
    </row>
    <row r="1195" spans="86:87" x14ac:dyDescent="0.25">
      <c r="CH1195" s="119" t="s">
        <v>3257</v>
      </c>
      <c r="CI1195" s="115">
        <v>3212</v>
      </c>
    </row>
    <row r="1196" spans="86:87" x14ac:dyDescent="0.25">
      <c r="CH1196" s="119" t="s">
        <v>3258</v>
      </c>
      <c r="CI1196" s="115">
        <v>3213</v>
      </c>
    </row>
    <row r="1197" spans="86:87" x14ac:dyDescent="0.25">
      <c r="CH1197" s="119" t="s">
        <v>3259</v>
      </c>
      <c r="CI1197" s="115"/>
    </row>
    <row r="1198" spans="86:87" x14ac:dyDescent="0.25">
      <c r="CH1198" s="119" t="s">
        <v>3260</v>
      </c>
      <c r="CI1198" s="115"/>
    </row>
    <row r="1199" spans="86:87" x14ac:dyDescent="0.25">
      <c r="CH1199" s="119" t="s">
        <v>3261</v>
      </c>
      <c r="CI1199" s="115">
        <v>3214</v>
      </c>
    </row>
    <row r="1200" spans="86:87" x14ac:dyDescent="0.25">
      <c r="CH1200" s="119" t="s">
        <v>3262</v>
      </c>
      <c r="CI1200" s="115">
        <v>3215</v>
      </c>
    </row>
    <row r="1201" spans="86:87" x14ac:dyDescent="0.25">
      <c r="CH1201" s="119" t="s">
        <v>1754</v>
      </c>
      <c r="CI1201" s="115"/>
    </row>
    <row r="1202" spans="86:87" x14ac:dyDescent="0.25">
      <c r="CH1202" s="119" t="s">
        <v>3263</v>
      </c>
      <c r="CI1202" s="115">
        <v>3218</v>
      </c>
    </row>
    <row r="1203" spans="86:87" x14ac:dyDescent="0.25">
      <c r="CH1203" s="119" t="s">
        <v>3264</v>
      </c>
      <c r="CI1203" s="115">
        <v>3217</v>
      </c>
    </row>
    <row r="1204" spans="86:87" x14ac:dyDescent="0.25">
      <c r="CH1204" s="119" t="s">
        <v>3265</v>
      </c>
      <c r="CI1204" s="115">
        <v>3113</v>
      </c>
    </row>
    <row r="1205" spans="86:87" x14ac:dyDescent="0.25">
      <c r="CH1205" s="119" t="s">
        <v>3266</v>
      </c>
      <c r="CI1205" s="115">
        <v>3219</v>
      </c>
    </row>
    <row r="1206" spans="86:87" x14ac:dyDescent="0.25">
      <c r="CH1206" s="119" t="s">
        <v>3267</v>
      </c>
      <c r="CI1206" s="115">
        <v>3310</v>
      </c>
    </row>
    <row r="1207" spans="86:87" x14ac:dyDescent="0.25">
      <c r="CH1207" s="119" t="s">
        <v>3268</v>
      </c>
      <c r="CI1207" s="115">
        <v>3311</v>
      </c>
    </row>
    <row r="1208" spans="86:87" x14ac:dyDescent="0.25">
      <c r="CH1208" s="119" t="s">
        <v>1775</v>
      </c>
      <c r="CI1208" s="115">
        <v>3312</v>
      </c>
    </row>
    <row r="1209" spans="86:87" x14ac:dyDescent="0.25">
      <c r="CH1209" s="119" t="s">
        <v>3269</v>
      </c>
      <c r="CI1209" s="115">
        <v>3313</v>
      </c>
    </row>
    <row r="1210" spans="86:87" x14ac:dyDescent="0.25">
      <c r="CH1210" s="119" t="s">
        <v>3270</v>
      </c>
      <c r="CI1210" s="115">
        <v>3314</v>
      </c>
    </row>
    <row r="1211" spans="86:87" x14ac:dyDescent="0.25">
      <c r="CH1211" s="119" t="s">
        <v>3271</v>
      </c>
      <c r="CI1211" s="115"/>
    </row>
    <row r="1212" spans="86:87" x14ac:dyDescent="0.25">
      <c r="CH1212" s="137"/>
      <c r="CI1212" s="83"/>
    </row>
    <row r="1213" spans="86:87" x14ac:dyDescent="0.25">
      <c r="CH1213" s="78" t="s">
        <v>1837</v>
      </c>
      <c r="CI1213" s="77" t="s">
        <v>764</v>
      </c>
    </row>
    <row r="1214" spans="86:87" x14ac:dyDescent="0.25">
      <c r="CH1214" s="119" t="s">
        <v>3272</v>
      </c>
      <c r="CI1214" s="115"/>
    </row>
    <row r="1215" spans="86:87" x14ac:dyDescent="0.25">
      <c r="CH1215" s="119" t="s">
        <v>3273</v>
      </c>
      <c r="CI1215" s="115">
        <v>2011</v>
      </c>
    </row>
    <row r="1216" spans="86:87" x14ac:dyDescent="0.25">
      <c r="CH1216" s="119" t="s">
        <v>3274</v>
      </c>
      <c r="CI1216" s="115">
        <v>2020</v>
      </c>
    </row>
    <row r="1217" spans="86:87" x14ac:dyDescent="0.25">
      <c r="CH1217" s="119" t="s">
        <v>3275</v>
      </c>
      <c r="CI1217" s="115">
        <v>2030</v>
      </c>
    </row>
    <row r="1218" spans="86:87" x14ac:dyDescent="0.25">
      <c r="CH1218" s="119" t="s">
        <v>3276</v>
      </c>
      <c r="CI1218" s="115"/>
    </row>
    <row r="1219" spans="86:87" x14ac:dyDescent="0.25">
      <c r="CH1219" s="119" t="s">
        <v>3277</v>
      </c>
      <c r="CI1219" s="115"/>
    </row>
    <row r="1220" spans="86:87" x14ac:dyDescent="0.25">
      <c r="CH1220" s="119" t="s">
        <v>3278</v>
      </c>
      <c r="CI1220" s="115">
        <v>2041</v>
      </c>
    </row>
    <row r="1221" spans="86:87" x14ac:dyDescent="0.25">
      <c r="CH1221" s="119" t="s">
        <v>3279</v>
      </c>
      <c r="CI1221" s="115">
        <v>2050</v>
      </c>
    </row>
    <row r="1222" spans="86:87" x14ac:dyDescent="0.25">
      <c r="CH1222" s="119" t="s">
        <v>3280</v>
      </c>
      <c r="CI1222" s="115"/>
    </row>
    <row r="1223" spans="86:87" x14ac:dyDescent="0.25">
      <c r="CH1223" s="119" t="s">
        <v>1845</v>
      </c>
      <c r="CI1223" s="115"/>
    </row>
    <row r="1224" spans="86:87" x14ac:dyDescent="0.25">
      <c r="CH1224" s="119" t="s">
        <v>3281</v>
      </c>
      <c r="CI1224" s="115"/>
    </row>
    <row r="1225" spans="86:87" x14ac:dyDescent="0.25">
      <c r="CH1225" s="119" t="s">
        <v>3282</v>
      </c>
      <c r="CI1225" s="115">
        <v>2070</v>
      </c>
    </row>
    <row r="1226" spans="86:87" x14ac:dyDescent="0.25">
      <c r="CH1226" s="119" t="s">
        <v>3283</v>
      </c>
      <c r="CI1226" s="115">
        <v>2060</v>
      </c>
    </row>
    <row r="1227" spans="86:87" x14ac:dyDescent="0.25">
      <c r="CH1227" s="119" t="s">
        <v>3284</v>
      </c>
      <c r="CI1227" s="115">
        <v>2061</v>
      </c>
    </row>
    <row r="1228" spans="86:87" x14ac:dyDescent="0.25">
      <c r="CH1228" s="119" t="s">
        <v>3285</v>
      </c>
      <c r="CI1228" s="115">
        <v>2100</v>
      </c>
    </row>
    <row r="1229" spans="86:87" x14ac:dyDescent="0.25">
      <c r="CH1229" s="119" t="s">
        <v>3286</v>
      </c>
      <c r="CI1229" s="115">
        <v>2110</v>
      </c>
    </row>
    <row r="1230" spans="86:87" x14ac:dyDescent="0.25">
      <c r="CH1230" s="119" t="s">
        <v>1862</v>
      </c>
      <c r="CI1230" s="115">
        <v>2180</v>
      </c>
    </row>
    <row r="1231" spans="86:87" x14ac:dyDescent="0.25">
      <c r="CH1231" s="119" t="s">
        <v>3287</v>
      </c>
      <c r="CI1231" s="115"/>
    </row>
    <row r="1232" spans="86:87" x14ac:dyDescent="0.25">
      <c r="CH1232" s="119" t="s">
        <v>3288</v>
      </c>
      <c r="CI1232" s="115"/>
    </row>
    <row r="1233" spans="86:87" x14ac:dyDescent="0.25">
      <c r="CH1233" s="119" t="s">
        <v>3289</v>
      </c>
      <c r="CI1233" s="115">
        <v>2080</v>
      </c>
    </row>
    <row r="1234" spans="86:87" x14ac:dyDescent="0.25">
      <c r="CH1234" s="119" t="s">
        <v>3290</v>
      </c>
      <c r="CI1234" s="115">
        <v>2090</v>
      </c>
    </row>
    <row r="1235" spans="86:87" x14ac:dyDescent="0.25">
      <c r="CH1235" s="119" t="s">
        <v>1874</v>
      </c>
      <c r="CI1235" s="115">
        <v>2093</v>
      </c>
    </row>
    <row r="1236" spans="86:87" x14ac:dyDescent="0.25">
      <c r="CH1236" s="119" t="s">
        <v>3291</v>
      </c>
      <c r="CI1236" s="115">
        <v>2094</v>
      </c>
    </row>
    <row r="1237" spans="86:87" x14ac:dyDescent="0.25">
      <c r="CH1237" s="119" t="s">
        <v>3292</v>
      </c>
      <c r="CI1237" s="115">
        <v>2091</v>
      </c>
    </row>
    <row r="1238" spans="86:87" x14ac:dyDescent="0.25">
      <c r="CH1238" s="119" t="s">
        <v>3293</v>
      </c>
      <c r="CI1238" s="115">
        <v>2092</v>
      </c>
    </row>
    <row r="1239" spans="86:87" x14ac:dyDescent="0.25">
      <c r="CH1239" s="119" t="s">
        <v>3294</v>
      </c>
      <c r="CI1239" s="115"/>
    </row>
    <row r="1240" spans="86:87" x14ac:dyDescent="0.25">
      <c r="CH1240" s="119" t="s">
        <v>1889</v>
      </c>
      <c r="CI1240" s="115">
        <v>2140</v>
      </c>
    </row>
    <row r="1241" spans="86:87" x14ac:dyDescent="0.25">
      <c r="CH1241" s="119" t="s">
        <v>3295</v>
      </c>
      <c r="CI1241" s="115"/>
    </row>
    <row r="1242" spans="86:87" x14ac:dyDescent="0.25">
      <c r="CH1242" s="119" t="s">
        <v>3296</v>
      </c>
      <c r="CI1242" s="115">
        <v>2170</v>
      </c>
    </row>
    <row r="1243" spans="86:87" x14ac:dyDescent="0.25">
      <c r="CH1243" s="119" t="s">
        <v>3297</v>
      </c>
      <c r="CI1243" s="115"/>
    </row>
    <row r="1244" spans="86:87" x14ac:dyDescent="0.25">
      <c r="CH1244" s="119" t="s">
        <v>2385</v>
      </c>
      <c r="CI1244" s="115"/>
    </row>
    <row r="1245" spans="86:87" x14ac:dyDescent="0.25">
      <c r="CH1245" s="119" t="s">
        <v>3298</v>
      </c>
      <c r="CI1245" s="115">
        <v>2217</v>
      </c>
    </row>
    <row r="1246" spans="86:87" x14ac:dyDescent="0.25">
      <c r="CH1246" s="119" t="s">
        <v>3299</v>
      </c>
      <c r="CI1246" s="115">
        <v>2218</v>
      </c>
    </row>
    <row r="1247" spans="86:87" x14ac:dyDescent="0.25">
      <c r="CH1247" s="119" t="s">
        <v>3300</v>
      </c>
      <c r="CI1247" s="115">
        <v>2219</v>
      </c>
    </row>
    <row r="1248" spans="86:87" x14ac:dyDescent="0.25">
      <c r="CH1248" s="119" t="s">
        <v>1918</v>
      </c>
      <c r="CI1248" s="115">
        <v>2201</v>
      </c>
    </row>
    <row r="1249" spans="86:87" x14ac:dyDescent="0.25">
      <c r="CH1249" s="119" t="s">
        <v>3301</v>
      </c>
      <c r="CI1249" s="115">
        <v>2202</v>
      </c>
    </row>
    <row r="1250" spans="86:87" x14ac:dyDescent="0.25">
      <c r="CH1250" s="119" t="s">
        <v>3091</v>
      </c>
      <c r="CI1250" s="115">
        <v>2203</v>
      </c>
    </row>
    <row r="1251" spans="86:87" x14ac:dyDescent="0.25">
      <c r="CH1251" s="119" t="s">
        <v>3302</v>
      </c>
      <c r="CI1251" s="115">
        <v>2204</v>
      </c>
    </row>
    <row r="1252" spans="86:87" x14ac:dyDescent="0.25">
      <c r="CH1252" s="119" t="s">
        <v>3303</v>
      </c>
      <c r="CI1252" s="115">
        <v>2205</v>
      </c>
    </row>
    <row r="1253" spans="86:87" x14ac:dyDescent="0.25">
      <c r="CH1253" s="119" t="s">
        <v>3304</v>
      </c>
      <c r="CI1253" s="115"/>
    </row>
    <row r="1254" spans="86:87" x14ac:dyDescent="0.25">
      <c r="CH1254" s="119" t="s">
        <v>3305</v>
      </c>
      <c r="CI1254" s="115"/>
    </row>
    <row r="1255" spans="86:87" x14ac:dyDescent="0.25">
      <c r="CH1255" s="119" t="s">
        <v>3298</v>
      </c>
      <c r="CI1255" s="115">
        <v>2220</v>
      </c>
    </row>
    <row r="1256" spans="86:87" x14ac:dyDescent="0.25">
      <c r="CH1256" s="119" t="s">
        <v>3299</v>
      </c>
      <c r="CI1256" s="115">
        <v>2221</v>
      </c>
    </row>
    <row r="1257" spans="86:87" x14ac:dyDescent="0.25">
      <c r="CH1257" s="119" t="s">
        <v>3300</v>
      </c>
      <c r="CI1257" s="115">
        <v>2222</v>
      </c>
    </row>
    <row r="1258" spans="86:87" x14ac:dyDescent="0.25">
      <c r="CH1258" s="119" t="s">
        <v>1918</v>
      </c>
      <c r="CI1258" s="115">
        <v>2223</v>
      </c>
    </row>
    <row r="1259" spans="86:87" x14ac:dyDescent="0.25">
      <c r="CH1259" s="119" t="s">
        <v>3301</v>
      </c>
      <c r="CI1259" s="115">
        <v>2224</v>
      </c>
    </row>
    <row r="1260" spans="86:87" x14ac:dyDescent="0.25">
      <c r="CH1260" s="119" t="s">
        <v>3091</v>
      </c>
      <c r="CI1260" s="115">
        <v>2225</v>
      </c>
    </row>
    <row r="1261" spans="86:87" x14ac:dyDescent="0.25">
      <c r="CH1261" s="119" t="s">
        <v>3302</v>
      </c>
      <c r="CI1261" s="115">
        <v>2226</v>
      </c>
    </row>
    <row r="1262" spans="86:87" x14ac:dyDescent="0.25">
      <c r="CH1262" s="119" t="s">
        <v>3303</v>
      </c>
      <c r="CI1262" s="115">
        <v>2227</v>
      </c>
    </row>
    <row r="1263" spans="86:87" x14ac:dyDescent="0.25">
      <c r="CH1263" s="119" t="s">
        <v>3306</v>
      </c>
      <c r="CI1263" s="115"/>
    </row>
    <row r="1264" spans="86:87" x14ac:dyDescent="0.25">
      <c r="CH1264" s="119" t="s">
        <v>3307</v>
      </c>
      <c r="CI1264" s="115"/>
    </row>
    <row r="1265" spans="86:87" x14ac:dyDescent="0.25">
      <c r="CH1265" s="119" t="s">
        <v>3308</v>
      </c>
      <c r="CI1265" s="115"/>
    </row>
    <row r="1266" spans="86:87" x14ac:dyDescent="0.25">
      <c r="CH1266" s="119" t="s">
        <v>3309</v>
      </c>
      <c r="CI1266" s="115"/>
    </row>
    <row r="1267" spans="86:87" x14ac:dyDescent="0.25">
      <c r="CH1267" s="119" t="s">
        <v>3310</v>
      </c>
      <c r="CI1267" s="115">
        <v>2210</v>
      </c>
    </row>
    <row r="1268" spans="86:87" x14ac:dyDescent="0.25">
      <c r="CH1268" s="119" t="s">
        <v>3311</v>
      </c>
      <c r="CI1268" s="115">
        <v>2211</v>
      </c>
    </row>
    <row r="1269" spans="86:87" x14ac:dyDescent="0.25">
      <c r="CH1269" s="119" t="s">
        <v>3312</v>
      </c>
      <c r="CI1269" s="115"/>
    </row>
    <row r="1270" spans="86:87" x14ac:dyDescent="0.25">
      <c r="CH1270" s="119" t="s">
        <v>3313</v>
      </c>
      <c r="CI1270" s="115"/>
    </row>
    <row r="1271" spans="86:87" x14ac:dyDescent="0.25">
      <c r="CH1271" s="119" t="s">
        <v>3310</v>
      </c>
      <c r="CI1271" s="115">
        <v>2214</v>
      </c>
    </row>
    <row r="1272" spans="86:87" x14ac:dyDescent="0.25">
      <c r="CH1272" s="119" t="s">
        <v>3311</v>
      </c>
      <c r="CI1272" s="115">
        <v>2215</v>
      </c>
    </row>
    <row r="1273" spans="86:87" x14ac:dyDescent="0.25">
      <c r="CH1273" s="119" t="s">
        <v>3312</v>
      </c>
      <c r="CI1273" s="115"/>
    </row>
    <row r="1274" spans="86:87" x14ac:dyDescent="0.25">
      <c r="CH1274" s="137"/>
      <c r="CI1274" s="83"/>
    </row>
    <row r="1275" spans="86:87" x14ac:dyDescent="0.25">
      <c r="CH1275" s="78" t="s">
        <v>3314</v>
      </c>
      <c r="CI1275" s="77" t="s">
        <v>764</v>
      </c>
    </row>
    <row r="1276" spans="86:87" x14ac:dyDescent="0.25">
      <c r="CH1276" s="119" t="s">
        <v>3315</v>
      </c>
      <c r="CI1276" s="115"/>
    </row>
    <row r="1277" spans="86:87" x14ac:dyDescent="0.25">
      <c r="CH1277" s="119" t="s">
        <v>3316</v>
      </c>
      <c r="CI1277" s="115">
        <v>5516</v>
      </c>
    </row>
    <row r="1278" spans="86:87" x14ac:dyDescent="0.25">
      <c r="CH1278" s="119" t="s">
        <v>3317</v>
      </c>
      <c r="CI1278" s="115"/>
    </row>
    <row r="1279" spans="86:87" x14ac:dyDescent="0.25">
      <c r="CH1279" s="119" t="s">
        <v>3318</v>
      </c>
      <c r="CI1279" s="115">
        <v>5520</v>
      </c>
    </row>
    <row r="1280" spans="86:87" x14ac:dyDescent="0.25">
      <c r="CH1280" s="119" t="s">
        <v>3319</v>
      </c>
      <c r="CI1280" s="115">
        <v>5521</v>
      </c>
    </row>
    <row r="1281" spans="86:87" x14ac:dyDescent="0.25">
      <c r="CH1281" s="119" t="s">
        <v>3320</v>
      </c>
      <c r="CI1281" s="115">
        <v>5522</v>
      </c>
    </row>
    <row r="1282" spans="86:87" x14ac:dyDescent="0.25">
      <c r="CH1282" s="119" t="s">
        <v>3321</v>
      </c>
      <c r="CI1282" s="115">
        <v>5523</v>
      </c>
    </row>
    <row r="1283" spans="86:87" x14ac:dyDescent="0.25">
      <c r="CH1283" s="119" t="s">
        <v>3322</v>
      </c>
      <c r="CI1283" s="115">
        <v>5524</v>
      </c>
    </row>
    <row r="1284" spans="86:87" x14ac:dyDescent="0.25">
      <c r="CH1284" s="119" t="s">
        <v>3323</v>
      </c>
      <c r="CI1284" s="115">
        <v>5526</v>
      </c>
    </row>
    <row r="1285" spans="86:87" x14ac:dyDescent="0.25">
      <c r="CH1285" s="119" t="s">
        <v>3324</v>
      </c>
      <c r="CI1285" s="115">
        <v>5527</v>
      </c>
    </row>
    <row r="1286" spans="86:87" x14ac:dyDescent="0.25">
      <c r="CH1286" s="119" t="s">
        <v>3325</v>
      </c>
      <c r="CI1286" s="115">
        <v>5529</v>
      </c>
    </row>
    <row r="1287" spans="86:87" x14ac:dyDescent="0.25">
      <c r="CH1287" s="119" t="s">
        <v>3326</v>
      </c>
      <c r="CI1287" s="115">
        <v>5530</v>
      </c>
    </row>
    <row r="1288" spans="86:87" x14ac:dyDescent="0.25">
      <c r="CH1288" s="119" t="s">
        <v>3327</v>
      </c>
      <c r="CI1288" s="115">
        <v>5531</v>
      </c>
    </row>
    <row r="1289" spans="86:87" x14ac:dyDescent="0.25">
      <c r="CH1289" s="119" t="s">
        <v>3328</v>
      </c>
      <c r="CI1289" s="115">
        <v>5532</v>
      </c>
    </row>
    <row r="1290" spans="86:87" x14ac:dyDescent="0.25">
      <c r="CH1290" s="119" t="s">
        <v>3329</v>
      </c>
      <c r="CI1290" s="115">
        <v>5534</v>
      </c>
    </row>
    <row r="1291" spans="86:87" x14ac:dyDescent="0.25">
      <c r="CH1291" s="119" t="s">
        <v>2037</v>
      </c>
      <c r="CI1291" s="115"/>
    </row>
    <row r="1292" spans="86:87" x14ac:dyDescent="0.25">
      <c r="CH1292" s="119" t="s">
        <v>3248</v>
      </c>
      <c r="CI1292" s="115">
        <v>4519</v>
      </c>
    </row>
    <row r="1293" spans="86:87" x14ac:dyDescent="0.25">
      <c r="CH1293" s="119" t="s">
        <v>3239</v>
      </c>
      <c r="CI1293" s="115">
        <v>4520</v>
      </c>
    </row>
    <row r="1294" spans="86:87" x14ac:dyDescent="0.25">
      <c r="CH1294" s="119" t="s">
        <v>3220</v>
      </c>
      <c r="CI1294" s="115"/>
    </row>
    <row r="1295" spans="86:87" x14ac:dyDescent="0.25">
      <c r="CH1295" s="119" t="s">
        <v>3221</v>
      </c>
      <c r="CI1295" s="115"/>
    </row>
    <row r="1296" spans="86:87" x14ac:dyDescent="0.25">
      <c r="CH1296" s="119" t="s">
        <v>3222</v>
      </c>
      <c r="CI1296" s="115">
        <v>4523</v>
      </c>
    </row>
    <row r="1297" spans="86:87" x14ac:dyDescent="0.25">
      <c r="CH1297" s="119" t="s">
        <v>3223</v>
      </c>
      <c r="CI1297" s="115">
        <v>4524</v>
      </c>
    </row>
    <row r="1298" spans="86:87" x14ac:dyDescent="0.25">
      <c r="CH1298" s="119" t="s">
        <v>3224</v>
      </c>
      <c r="CI1298" s="115">
        <v>4525</v>
      </c>
    </row>
    <row r="1299" spans="86:87" x14ac:dyDescent="0.25">
      <c r="CH1299" s="119" t="s">
        <v>3225</v>
      </c>
      <c r="CI1299" s="115">
        <v>4528</v>
      </c>
    </row>
    <row r="1300" spans="86:87" x14ac:dyDescent="0.25">
      <c r="CH1300" s="119" t="s">
        <v>3226</v>
      </c>
      <c r="CI1300" s="115">
        <v>4529</v>
      </c>
    </row>
    <row r="1301" spans="86:87" x14ac:dyDescent="0.25">
      <c r="CH1301" s="119" t="s">
        <v>3227</v>
      </c>
      <c r="CI1301" s="115">
        <v>4530</v>
      </c>
    </row>
    <row r="1302" spans="86:87" x14ac:dyDescent="0.25">
      <c r="CH1302" s="119" t="s">
        <v>3228</v>
      </c>
      <c r="CI1302" s="115">
        <v>4531</v>
      </c>
    </row>
    <row r="1303" spans="86:87" x14ac:dyDescent="0.25">
      <c r="CH1303" s="119" t="s">
        <v>3229</v>
      </c>
      <c r="CI1303" s="115">
        <v>4532</v>
      </c>
    </row>
    <row r="1304" spans="86:87" x14ac:dyDescent="0.25">
      <c r="CH1304" s="119" t="s">
        <v>3230</v>
      </c>
      <c r="CI1304" s="115">
        <v>4533</v>
      </c>
    </row>
    <row r="1305" spans="86:87" x14ac:dyDescent="0.25">
      <c r="CH1305" s="119" t="s">
        <v>3231</v>
      </c>
      <c r="CI1305" s="115">
        <v>4534</v>
      </c>
    </row>
    <row r="1306" spans="86:87" x14ac:dyDescent="0.25">
      <c r="CH1306" s="119" t="s">
        <v>3232</v>
      </c>
      <c r="CI1306" s="115">
        <v>4535</v>
      </c>
    </row>
    <row r="1307" spans="86:87" x14ac:dyDescent="0.25">
      <c r="CH1307" s="119" t="s">
        <v>3233</v>
      </c>
      <c r="CI1307" s="115">
        <v>4564</v>
      </c>
    </row>
    <row r="1308" spans="86:87" x14ac:dyDescent="0.25">
      <c r="CH1308" s="119" t="s">
        <v>3234</v>
      </c>
      <c r="CI1308" s="115">
        <v>4537</v>
      </c>
    </row>
    <row r="1309" spans="86:87" x14ac:dyDescent="0.25">
      <c r="CH1309" s="119" t="s">
        <v>3235</v>
      </c>
      <c r="CI1309" s="115">
        <v>4565</v>
      </c>
    </row>
    <row r="1310" spans="86:87" x14ac:dyDescent="0.25">
      <c r="CH1310" s="119" t="s">
        <v>3236</v>
      </c>
      <c r="CI1310" s="115">
        <v>4538</v>
      </c>
    </row>
    <row r="1311" spans="86:87" x14ac:dyDescent="0.25">
      <c r="CH1311" s="119" t="s">
        <v>3237</v>
      </c>
      <c r="CI1311" s="115">
        <v>4539</v>
      </c>
    </row>
    <row r="1312" spans="86:87" x14ac:dyDescent="0.25">
      <c r="CH1312" s="119" t="s">
        <v>2234</v>
      </c>
      <c r="CI1312" s="115">
        <v>4540</v>
      </c>
    </row>
    <row r="1313" spans="86:87" x14ac:dyDescent="0.25">
      <c r="CH1313" s="119" t="s">
        <v>3238</v>
      </c>
      <c r="CI1313" s="115">
        <v>4541</v>
      </c>
    </row>
    <row r="1314" spans="86:87" x14ac:dyDescent="0.25">
      <c r="CH1314" s="119" t="s">
        <v>3239</v>
      </c>
      <c r="CI1314" s="115">
        <v>4543</v>
      </c>
    </row>
    <row r="1315" spans="86:87" x14ac:dyDescent="0.25">
      <c r="CH1315" s="119" t="s">
        <v>1658</v>
      </c>
      <c r="CI1315" s="115"/>
    </row>
    <row r="1316" spans="86:87" x14ac:dyDescent="0.25">
      <c r="CH1316" s="119" t="s">
        <v>3240</v>
      </c>
      <c r="CI1316" s="115"/>
    </row>
    <row r="1317" spans="86:87" x14ac:dyDescent="0.25">
      <c r="CH1317" s="119" t="s">
        <v>3241</v>
      </c>
      <c r="CI1317" s="115">
        <v>4546</v>
      </c>
    </row>
    <row r="1318" spans="86:87" x14ac:dyDescent="0.25">
      <c r="CH1318" s="119" t="s">
        <v>3242</v>
      </c>
      <c r="CI1318" s="115">
        <v>4547</v>
      </c>
    </row>
    <row r="1319" spans="86:87" x14ac:dyDescent="0.25">
      <c r="CH1319" s="119" t="s">
        <v>3243</v>
      </c>
      <c r="CI1319" s="115">
        <v>4548</v>
      </c>
    </row>
    <row r="1320" spans="86:87" x14ac:dyDescent="0.25">
      <c r="CH1320" s="119" t="s">
        <v>3244</v>
      </c>
      <c r="CI1320" s="115">
        <v>4549</v>
      </c>
    </row>
    <row r="1321" spans="86:87" x14ac:dyDescent="0.25">
      <c r="CH1321" s="119" t="s">
        <v>3245</v>
      </c>
      <c r="CI1321" s="115">
        <v>4550</v>
      </c>
    </row>
    <row r="1322" spans="86:87" x14ac:dyDescent="0.25">
      <c r="CH1322" s="119" t="s">
        <v>3246</v>
      </c>
      <c r="CI1322" s="115">
        <v>4551</v>
      </c>
    </row>
    <row r="1323" spans="86:87" x14ac:dyDescent="0.25">
      <c r="CH1323" s="119" t="s">
        <v>3247</v>
      </c>
      <c r="CI1323" s="115">
        <v>4552</v>
      </c>
    </row>
    <row r="1324" spans="86:87" x14ac:dyDescent="0.25">
      <c r="CH1324" s="119" t="s">
        <v>1703</v>
      </c>
      <c r="CI1324" s="115">
        <v>4553</v>
      </c>
    </row>
    <row r="1325" spans="86:87" x14ac:dyDescent="0.25">
      <c r="CH1325" s="119" t="s">
        <v>1700</v>
      </c>
      <c r="CI1325" s="115">
        <v>4554</v>
      </c>
    </row>
    <row r="1326" spans="86:87" x14ac:dyDescent="0.25">
      <c r="CH1326" s="119" t="s">
        <v>3248</v>
      </c>
      <c r="CI1326" s="115">
        <v>4555</v>
      </c>
    </row>
    <row r="1327" spans="86:87" x14ac:dyDescent="0.25">
      <c r="CH1327" s="119" t="s">
        <v>3239</v>
      </c>
      <c r="CI1327" s="115">
        <v>4556</v>
      </c>
    </row>
    <row r="1328" spans="86:87" x14ac:dyDescent="0.25">
      <c r="CH1328" s="119" t="s">
        <v>3249</v>
      </c>
      <c r="CI1328" s="115"/>
    </row>
    <row r="1329" spans="86:87" x14ac:dyDescent="0.25">
      <c r="CH1329" s="119" t="s">
        <v>3330</v>
      </c>
      <c r="CI1329" s="115"/>
    </row>
    <row r="1330" spans="86:87" x14ac:dyDescent="0.25">
      <c r="CH1330" s="119" t="s">
        <v>3251</v>
      </c>
      <c r="CI1330" s="115"/>
    </row>
    <row r="1331" spans="86:87" x14ac:dyDescent="0.25">
      <c r="CH1331" s="119" t="s">
        <v>3251</v>
      </c>
      <c r="CI1331" s="115">
        <v>4560</v>
      </c>
    </row>
    <row r="1332" spans="86:87" x14ac:dyDescent="0.25">
      <c r="CH1332" s="119" t="s">
        <v>3252</v>
      </c>
      <c r="CI1332" s="115"/>
    </row>
    <row r="1333" spans="86:87" x14ac:dyDescent="0.25">
      <c r="CH1333" s="119" t="s">
        <v>3253</v>
      </c>
      <c r="CI1333" s="115">
        <v>4562</v>
      </c>
    </row>
    <row r="1334" spans="86:87" x14ac:dyDescent="0.25">
      <c r="CH1334" s="119" t="s">
        <v>3254</v>
      </c>
      <c r="CI1334" s="115"/>
    </row>
    <row r="1335" spans="86:87" x14ac:dyDescent="0.25">
      <c r="CH1335" s="144"/>
      <c r="CI1335" s="145"/>
    </row>
    <row r="1336" spans="86:87" ht="21" x14ac:dyDescent="0.35">
      <c r="CH1336" s="82" t="s">
        <v>3331</v>
      </c>
      <c r="CI1336" s="83"/>
    </row>
    <row r="1337" spans="86:87" x14ac:dyDescent="0.25">
      <c r="CH1337" s="78" t="s">
        <v>763</v>
      </c>
      <c r="CI1337" s="77" t="s">
        <v>764</v>
      </c>
    </row>
    <row r="1338" spans="86:87" x14ac:dyDescent="0.25">
      <c r="CH1338" s="119" t="s">
        <v>795</v>
      </c>
      <c r="CI1338" s="115"/>
    </row>
    <row r="1339" spans="86:87" x14ac:dyDescent="0.25">
      <c r="CH1339" s="119" t="s">
        <v>823</v>
      </c>
      <c r="CI1339" s="115"/>
    </row>
    <row r="1340" spans="86:87" x14ac:dyDescent="0.25">
      <c r="CH1340" s="119" t="s">
        <v>848</v>
      </c>
      <c r="CI1340" s="115" t="s">
        <v>3332</v>
      </c>
    </row>
    <row r="1341" spans="86:87" x14ac:dyDescent="0.25">
      <c r="CH1341" s="119" t="s">
        <v>872</v>
      </c>
      <c r="CI1341" s="115" t="s">
        <v>3333</v>
      </c>
    </row>
    <row r="1342" spans="86:87" x14ac:dyDescent="0.25">
      <c r="CH1342" s="119" t="s">
        <v>893</v>
      </c>
      <c r="CI1342" s="115" t="s">
        <v>3334</v>
      </c>
    </row>
    <row r="1343" spans="86:87" x14ac:dyDescent="0.25">
      <c r="CH1343" s="119" t="s">
        <v>913</v>
      </c>
      <c r="CI1343" s="115" t="s">
        <v>3335</v>
      </c>
    </row>
    <row r="1344" spans="86:87" x14ac:dyDescent="0.25">
      <c r="CH1344" s="119" t="s">
        <v>934</v>
      </c>
      <c r="CI1344" s="115" t="s">
        <v>3336</v>
      </c>
    </row>
    <row r="1345" spans="86:87" x14ac:dyDescent="0.25">
      <c r="CH1345" s="119" t="s">
        <v>953</v>
      </c>
      <c r="CI1345" s="115" t="s">
        <v>3337</v>
      </c>
    </row>
    <row r="1346" spans="86:87" x14ac:dyDescent="0.25">
      <c r="CH1346" s="119" t="s">
        <v>971</v>
      </c>
      <c r="CI1346" s="115" t="s">
        <v>3338</v>
      </c>
    </row>
    <row r="1347" spans="86:87" x14ac:dyDescent="0.25">
      <c r="CH1347" s="119" t="s">
        <v>989</v>
      </c>
      <c r="CI1347" s="115" t="s">
        <v>3339</v>
      </c>
    </row>
    <row r="1348" spans="86:87" x14ac:dyDescent="0.25">
      <c r="CH1348" s="119" t="s">
        <v>1005</v>
      </c>
      <c r="CI1348" s="115" t="s">
        <v>3340</v>
      </c>
    </row>
    <row r="1349" spans="86:87" x14ac:dyDescent="0.25">
      <c r="CH1349" s="119" t="s">
        <v>1021</v>
      </c>
      <c r="CI1349" s="115" t="s">
        <v>3341</v>
      </c>
    </row>
    <row r="1350" spans="86:87" x14ac:dyDescent="0.25">
      <c r="CH1350" s="119" t="s">
        <v>1035</v>
      </c>
      <c r="CI1350" s="115" t="s">
        <v>3342</v>
      </c>
    </row>
    <row r="1351" spans="86:87" x14ac:dyDescent="0.25">
      <c r="CH1351" s="119" t="s">
        <v>1048</v>
      </c>
      <c r="CI1351" s="115" t="s">
        <v>3343</v>
      </c>
    </row>
    <row r="1352" spans="86:87" x14ac:dyDescent="0.25">
      <c r="CH1352" s="119" t="s">
        <v>1061</v>
      </c>
      <c r="CI1352" s="115" t="s">
        <v>3344</v>
      </c>
    </row>
    <row r="1353" spans="86:87" x14ac:dyDescent="0.25">
      <c r="CH1353" s="119" t="s">
        <v>1075</v>
      </c>
      <c r="CI1353" s="115" t="s">
        <v>3345</v>
      </c>
    </row>
    <row r="1354" spans="86:87" x14ac:dyDescent="0.25">
      <c r="CH1354" s="119" t="s">
        <v>1089</v>
      </c>
      <c r="CI1354" s="115" t="s">
        <v>3346</v>
      </c>
    </row>
    <row r="1355" spans="86:87" x14ac:dyDescent="0.25">
      <c r="CH1355" s="119" t="s">
        <v>1105</v>
      </c>
      <c r="CI1355" s="115" t="s">
        <v>3347</v>
      </c>
    </row>
    <row r="1356" spans="86:87" x14ac:dyDescent="0.25">
      <c r="CH1356" s="119" t="s">
        <v>1120</v>
      </c>
      <c r="CI1356" s="115"/>
    </row>
    <row r="1357" spans="86:87" x14ac:dyDescent="0.25">
      <c r="CH1357" s="119" t="s">
        <v>872</v>
      </c>
      <c r="CI1357" s="115" t="s">
        <v>3348</v>
      </c>
    </row>
    <row r="1358" spans="86:87" x14ac:dyDescent="0.25">
      <c r="CH1358" s="119" t="s">
        <v>1149</v>
      </c>
      <c r="CI1358" s="115" t="s">
        <v>3349</v>
      </c>
    </row>
    <row r="1359" spans="86:87" x14ac:dyDescent="0.25">
      <c r="CH1359" s="119" t="s">
        <v>893</v>
      </c>
      <c r="CI1359" s="115" t="s">
        <v>3350</v>
      </c>
    </row>
    <row r="1360" spans="86:87" x14ac:dyDescent="0.25">
      <c r="CH1360" s="119" t="s">
        <v>1172</v>
      </c>
      <c r="CI1360" s="115" t="s">
        <v>3351</v>
      </c>
    </row>
    <row r="1361" spans="86:87" x14ac:dyDescent="0.25">
      <c r="CH1361" s="119" t="s">
        <v>1182</v>
      </c>
      <c r="CI1361" s="115" t="s">
        <v>3352</v>
      </c>
    </row>
    <row r="1362" spans="86:87" x14ac:dyDescent="0.25">
      <c r="CH1362" s="119" t="s">
        <v>953</v>
      </c>
      <c r="CI1362" s="115" t="s">
        <v>3353</v>
      </c>
    </row>
    <row r="1363" spans="86:87" x14ac:dyDescent="0.25">
      <c r="CH1363" s="119" t="s">
        <v>971</v>
      </c>
      <c r="CI1363" s="115" t="s">
        <v>3354</v>
      </c>
    </row>
    <row r="1364" spans="86:87" x14ac:dyDescent="0.25">
      <c r="CH1364" s="119" t="s">
        <v>1005</v>
      </c>
      <c r="CI1364" s="115" t="s">
        <v>3355</v>
      </c>
    </row>
    <row r="1365" spans="86:87" x14ac:dyDescent="0.25">
      <c r="CH1365" s="119" t="s">
        <v>1224</v>
      </c>
      <c r="CI1365" s="115" t="s">
        <v>3356</v>
      </c>
    </row>
    <row r="1366" spans="86:87" x14ac:dyDescent="0.25">
      <c r="CH1366" s="119" t="s">
        <v>1236</v>
      </c>
      <c r="CI1366" s="115" t="s">
        <v>3357</v>
      </c>
    </row>
    <row r="1367" spans="86:87" x14ac:dyDescent="0.25">
      <c r="CH1367" s="119" t="s">
        <v>1247</v>
      </c>
      <c r="CI1367" s="115" t="s">
        <v>3358</v>
      </c>
    </row>
    <row r="1368" spans="86:87" x14ac:dyDescent="0.25">
      <c r="CH1368" s="119" t="s">
        <v>1257</v>
      </c>
      <c r="CI1368" s="115" t="s">
        <v>3359</v>
      </c>
    </row>
    <row r="1369" spans="86:87" x14ac:dyDescent="0.25">
      <c r="CH1369" s="119" t="s">
        <v>1267</v>
      </c>
      <c r="CI1369" s="115" t="s">
        <v>3360</v>
      </c>
    </row>
    <row r="1370" spans="86:87" x14ac:dyDescent="0.25">
      <c r="CH1370" s="119" t="s">
        <v>1035</v>
      </c>
      <c r="CI1370" s="115" t="s">
        <v>3361</v>
      </c>
    </row>
    <row r="1371" spans="86:87" x14ac:dyDescent="0.25">
      <c r="CH1371" s="119" t="s">
        <v>1285</v>
      </c>
      <c r="CI1371" s="115" t="s">
        <v>3362</v>
      </c>
    </row>
    <row r="1372" spans="86:87" x14ac:dyDescent="0.25">
      <c r="CH1372" s="119" t="s">
        <v>1294</v>
      </c>
      <c r="CI1372" s="115" t="s">
        <v>3363</v>
      </c>
    </row>
    <row r="1373" spans="86:87" x14ac:dyDescent="0.25">
      <c r="CH1373" s="119" t="s">
        <v>1303</v>
      </c>
      <c r="CI1373" s="115"/>
    </row>
    <row r="1374" spans="86:87" x14ac:dyDescent="0.25">
      <c r="CH1374" s="119" t="s">
        <v>1311</v>
      </c>
      <c r="CI1374" s="115"/>
    </row>
    <row r="1375" spans="86:87" x14ac:dyDescent="0.25">
      <c r="CH1375" s="119" t="s">
        <v>1319</v>
      </c>
      <c r="CI1375" s="115" t="s">
        <v>3364</v>
      </c>
    </row>
    <row r="1376" spans="86:87" x14ac:dyDescent="0.25">
      <c r="CH1376" s="119" t="s">
        <v>1329</v>
      </c>
      <c r="CI1376" s="115" t="s">
        <v>3365</v>
      </c>
    </row>
    <row r="1377" spans="86:87" x14ac:dyDescent="0.25">
      <c r="CH1377" s="119" t="s">
        <v>1339</v>
      </c>
      <c r="CI1377" s="115" t="s">
        <v>3366</v>
      </c>
    </row>
    <row r="1378" spans="86:87" x14ac:dyDescent="0.25">
      <c r="CH1378" s="119" t="s">
        <v>1349</v>
      </c>
      <c r="CI1378" s="115" t="s">
        <v>3367</v>
      </c>
    </row>
    <row r="1379" spans="86:87" x14ac:dyDescent="0.25">
      <c r="CH1379" s="119" t="s">
        <v>1359</v>
      </c>
      <c r="CI1379" s="115" t="s">
        <v>3368</v>
      </c>
    </row>
    <row r="1380" spans="86:87" x14ac:dyDescent="0.25">
      <c r="CH1380" s="119" t="s">
        <v>1367</v>
      </c>
      <c r="CI1380" s="115" t="s">
        <v>3369</v>
      </c>
    </row>
    <row r="1381" spans="86:87" x14ac:dyDescent="0.25">
      <c r="CH1381" s="119" t="s">
        <v>1373</v>
      </c>
      <c r="CI1381" s="115" t="s">
        <v>3370</v>
      </c>
    </row>
    <row r="1382" spans="86:87" x14ac:dyDescent="0.25">
      <c r="CH1382" s="119" t="s">
        <v>1380</v>
      </c>
      <c r="CI1382" s="115" t="s">
        <v>3371</v>
      </c>
    </row>
    <row r="1383" spans="86:87" x14ac:dyDescent="0.25">
      <c r="CH1383" s="119" t="s">
        <v>1386</v>
      </c>
      <c r="CI1383" s="115" t="s">
        <v>3372</v>
      </c>
    </row>
    <row r="1384" spans="86:87" x14ac:dyDescent="0.25">
      <c r="CH1384" s="119" t="s">
        <v>1391</v>
      </c>
      <c r="CI1384" s="115" t="s">
        <v>3373</v>
      </c>
    </row>
    <row r="1385" spans="86:87" x14ac:dyDescent="0.25">
      <c r="CH1385" s="119" t="s">
        <v>1396</v>
      </c>
      <c r="CI1385" s="115" t="s">
        <v>3374</v>
      </c>
    </row>
    <row r="1386" spans="86:87" x14ac:dyDescent="0.25">
      <c r="CH1386" s="119" t="s">
        <v>1401</v>
      </c>
      <c r="CI1386" s="115" t="s">
        <v>3375</v>
      </c>
    </row>
    <row r="1387" spans="86:87" x14ac:dyDescent="0.25">
      <c r="CH1387" s="119" t="s">
        <v>1406</v>
      </c>
      <c r="CI1387" s="115" t="s">
        <v>3376</v>
      </c>
    </row>
    <row r="1388" spans="86:87" x14ac:dyDescent="0.25">
      <c r="CH1388" s="119" t="s">
        <v>1411</v>
      </c>
      <c r="CI1388" s="115"/>
    </row>
    <row r="1389" spans="86:87" x14ac:dyDescent="0.25">
      <c r="CH1389" s="119" t="s">
        <v>1319</v>
      </c>
      <c r="CI1389" s="115" t="s">
        <v>3377</v>
      </c>
    </row>
    <row r="1390" spans="86:87" x14ac:dyDescent="0.25">
      <c r="CH1390" s="119" t="s">
        <v>1329</v>
      </c>
      <c r="CI1390" s="115" t="s">
        <v>3378</v>
      </c>
    </row>
    <row r="1391" spans="86:87" x14ac:dyDescent="0.25">
      <c r="CH1391" s="119" t="s">
        <v>1339</v>
      </c>
      <c r="CI1391" s="115" t="s">
        <v>3379</v>
      </c>
    </row>
    <row r="1392" spans="86:87" x14ac:dyDescent="0.25">
      <c r="CH1392" s="119" t="s">
        <v>1349</v>
      </c>
      <c r="CI1392" s="115" t="s">
        <v>3380</v>
      </c>
    </row>
    <row r="1393" spans="86:87" x14ac:dyDescent="0.25">
      <c r="CH1393" s="119" t="s">
        <v>1359</v>
      </c>
      <c r="CI1393" s="115" t="s">
        <v>3381</v>
      </c>
    </row>
    <row r="1394" spans="86:87" x14ac:dyDescent="0.25">
      <c r="CH1394" s="119" t="s">
        <v>1433</v>
      </c>
      <c r="CI1394" s="115" t="s">
        <v>3382</v>
      </c>
    </row>
    <row r="1395" spans="86:87" x14ac:dyDescent="0.25">
      <c r="CH1395" s="119" t="s">
        <v>1373</v>
      </c>
      <c r="CI1395" s="115" t="s">
        <v>3383</v>
      </c>
    </row>
    <row r="1396" spans="86:87" x14ac:dyDescent="0.25">
      <c r="CH1396" s="119" t="s">
        <v>1380</v>
      </c>
      <c r="CI1396" s="115" t="s">
        <v>3384</v>
      </c>
    </row>
    <row r="1397" spans="86:87" x14ac:dyDescent="0.25">
      <c r="CH1397" s="119" t="s">
        <v>1446</v>
      </c>
      <c r="CI1397" s="115" t="s">
        <v>3385</v>
      </c>
    </row>
    <row r="1398" spans="86:87" x14ac:dyDescent="0.25">
      <c r="CH1398" s="119" t="s">
        <v>1451</v>
      </c>
      <c r="CI1398" s="115" t="s">
        <v>3386</v>
      </c>
    </row>
    <row r="1399" spans="86:87" x14ac:dyDescent="0.25">
      <c r="CH1399" s="119" t="s">
        <v>1456</v>
      </c>
      <c r="CI1399" s="115" t="s">
        <v>3387</v>
      </c>
    </row>
    <row r="1400" spans="86:87" x14ac:dyDescent="0.25">
      <c r="CH1400" s="119" t="s">
        <v>1461</v>
      </c>
      <c r="CI1400" s="115" t="s">
        <v>3388</v>
      </c>
    </row>
    <row r="1401" spans="86:87" x14ac:dyDescent="0.25">
      <c r="CH1401" s="119" t="s">
        <v>1466</v>
      </c>
      <c r="CI1401" s="115"/>
    </row>
    <row r="1402" spans="86:87" x14ac:dyDescent="0.25">
      <c r="CH1402" s="119" t="s">
        <v>1470</v>
      </c>
      <c r="CI1402" s="115" t="s">
        <v>3389</v>
      </c>
    </row>
    <row r="1403" spans="86:87" x14ac:dyDescent="0.25">
      <c r="CH1403" s="119" t="s">
        <v>1475</v>
      </c>
      <c r="CI1403" s="115" t="s">
        <v>3390</v>
      </c>
    </row>
    <row r="1404" spans="86:87" x14ac:dyDescent="0.25">
      <c r="CH1404" s="119" t="s">
        <v>1480</v>
      </c>
      <c r="CI1404" s="115" t="s">
        <v>3391</v>
      </c>
    </row>
    <row r="1405" spans="86:87" x14ac:dyDescent="0.25">
      <c r="CH1405" s="119" t="s">
        <v>1485</v>
      </c>
      <c r="CI1405" s="115" t="s">
        <v>3392</v>
      </c>
    </row>
    <row r="1406" spans="86:87" x14ac:dyDescent="0.25">
      <c r="CH1406" s="119" t="s">
        <v>1490</v>
      </c>
      <c r="CI1406" s="115" t="s">
        <v>3393</v>
      </c>
    </row>
    <row r="1407" spans="86:87" x14ac:dyDescent="0.25">
      <c r="CH1407" s="119" t="s">
        <v>1494</v>
      </c>
      <c r="CI1407" s="115" t="s">
        <v>3394</v>
      </c>
    </row>
    <row r="1408" spans="86:87" x14ac:dyDescent="0.25">
      <c r="CH1408" s="119" t="s">
        <v>1499</v>
      </c>
      <c r="CI1408" s="115" t="s">
        <v>3395</v>
      </c>
    </row>
    <row r="1409" spans="86:87" x14ac:dyDescent="0.25">
      <c r="CH1409" s="119" t="s">
        <v>1504</v>
      </c>
      <c r="CI1409" s="115" t="s">
        <v>3396</v>
      </c>
    </row>
    <row r="1410" spans="86:87" x14ac:dyDescent="0.25">
      <c r="CH1410" s="119" t="s">
        <v>1509</v>
      </c>
      <c r="CI1410" s="115" t="s">
        <v>3397</v>
      </c>
    </row>
    <row r="1411" spans="86:87" x14ac:dyDescent="0.25">
      <c r="CH1411" s="137"/>
      <c r="CI1411" s="137"/>
    </row>
    <row r="1412" spans="86:87" x14ac:dyDescent="0.25">
      <c r="CH1412" s="78" t="s">
        <v>1517</v>
      </c>
      <c r="CI1412" s="77" t="s">
        <v>764</v>
      </c>
    </row>
    <row r="1413" spans="86:87" x14ac:dyDescent="0.25">
      <c r="CH1413" s="119" t="s">
        <v>1521</v>
      </c>
      <c r="CI1413" s="115"/>
    </row>
    <row r="1414" spans="86:87" x14ac:dyDescent="0.25">
      <c r="CH1414" s="119" t="s">
        <v>1525</v>
      </c>
      <c r="CI1414" s="115"/>
    </row>
    <row r="1415" spans="86:87" x14ac:dyDescent="0.25">
      <c r="CH1415" s="119" t="s">
        <v>1527</v>
      </c>
      <c r="CI1415" s="115" t="s">
        <v>3398</v>
      </c>
    </row>
    <row r="1416" spans="86:87" x14ac:dyDescent="0.25">
      <c r="CH1416" s="119" t="s">
        <v>1530</v>
      </c>
      <c r="CI1416" s="115" t="s">
        <v>3399</v>
      </c>
    </row>
    <row r="1417" spans="86:87" x14ac:dyDescent="0.25">
      <c r="CH1417" s="119" t="s">
        <v>1533</v>
      </c>
      <c r="CI1417" s="115" t="s">
        <v>3400</v>
      </c>
    </row>
    <row r="1418" spans="86:87" x14ac:dyDescent="0.25">
      <c r="CH1418" s="119" t="s">
        <v>1536</v>
      </c>
      <c r="CI1418" s="115" t="s">
        <v>3401</v>
      </c>
    </row>
    <row r="1419" spans="86:87" x14ac:dyDescent="0.25">
      <c r="CH1419" s="119" t="s">
        <v>1539</v>
      </c>
      <c r="CI1419" s="115" t="s">
        <v>3402</v>
      </c>
    </row>
    <row r="1420" spans="86:87" x14ac:dyDescent="0.25">
      <c r="CH1420" s="119" t="s">
        <v>1542</v>
      </c>
      <c r="CI1420" s="115"/>
    </row>
    <row r="1421" spans="86:87" x14ac:dyDescent="0.25">
      <c r="CH1421" s="119" t="s">
        <v>1544</v>
      </c>
      <c r="CI1421" s="115" t="s">
        <v>3403</v>
      </c>
    </row>
    <row r="1422" spans="86:87" x14ac:dyDescent="0.25">
      <c r="CH1422" s="119" t="s">
        <v>1533</v>
      </c>
      <c r="CI1422" s="115" t="s">
        <v>3404</v>
      </c>
    </row>
    <row r="1423" spans="86:87" x14ac:dyDescent="0.25">
      <c r="CH1423" s="119" t="s">
        <v>1549</v>
      </c>
      <c r="CI1423" s="115" t="s">
        <v>3405</v>
      </c>
    </row>
    <row r="1424" spans="86:87" x14ac:dyDescent="0.25">
      <c r="CH1424" s="119" t="s">
        <v>1552</v>
      </c>
      <c r="CI1424" s="115" t="s">
        <v>3406</v>
      </c>
    </row>
    <row r="1425" spans="86:87" x14ac:dyDescent="0.25">
      <c r="CH1425" s="119" t="s">
        <v>1555</v>
      </c>
      <c r="CI1425" s="115" t="s">
        <v>3407</v>
      </c>
    </row>
    <row r="1426" spans="86:87" x14ac:dyDescent="0.25">
      <c r="CH1426" s="119" t="s">
        <v>1558</v>
      </c>
      <c r="CI1426" s="115" t="s">
        <v>3408</v>
      </c>
    </row>
    <row r="1427" spans="86:87" x14ac:dyDescent="0.25">
      <c r="CH1427" s="119" t="s">
        <v>1561</v>
      </c>
      <c r="CI1427" s="115" t="s">
        <v>3409</v>
      </c>
    </row>
    <row r="1428" spans="86:87" x14ac:dyDescent="0.25">
      <c r="CH1428" s="119" t="s">
        <v>1564</v>
      </c>
      <c r="CI1428" s="115" t="s">
        <v>3410</v>
      </c>
    </row>
    <row r="1429" spans="86:87" x14ac:dyDescent="0.25">
      <c r="CH1429" s="119" t="s">
        <v>1567</v>
      </c>
      <c r="CI1429" s="115" t="s">
        <v>3411</v>
      </c>
    </row>
    <row r="1430" spans="86:87" x14ac:dyDescent="0.25">
      <c r="CH1430" s="119" t="s">
        <v>1570</v>
      </c>
      <c r="CI1430" s="115" t="s">
        <v>3412</v>
      </c>
    </row>
    <row r="1431" spans="86:87" x14ac:dyDescent="0.25">
      <c r="CH1431" s="119" t="s">
        <v>1573</v>
      </c>
      <c r="CI1431" s="115" t="s">
        <v>3413</v>
      </c>
    </row>
    <row r="1432" spans="86:87" x14ac:dyDescent="0.25">
      <c r="CH1432" s="119" t="s">
        <v>1576</v>
      </c>
      <c r="CI1432" s="115" t="s">
        <v>3414</v>
      </c>
    </row>
    <row r="1433" spans="86:87" x14ac:dyDescent="0.25">
      <c r="CH1433" s="119" t="s">
        <v>1579</v>
      </c>
      <c r="CI1433" s="115" t="s">
        <v>3415</v>
      </c>
    </row>
    <row r="1434" spans="86:87" x14ac:dyDescent="0.25">
      <c r="CH1434" s="119" t="s">
        <v>1582</v>
      </c>
      <c r="CI1434" s="115"/>
    </row>
    <row r="1435" spans="86:87" x14ac:dyDescent="0.25">
      <c r="CH1435" s="119" t="s">
        <v>1584</v>
      </c>
      <c r="CI1435" s="115"/>
    </row>
    <row r="1436" spans="86:87" x14ac:dyDescent="0.25">
      <c r="CH1436" s="119" t="s">
        <v>1586</v>
      </c>
      <c r="CI1436" s="115" t="s">
        <v>3416</v>
      </c>
    </row>
    <row r="1437" spans="86:87" x14ac:dyDescent="0.25">
      <c r="CH1437" s="119" t="s">
        <v>1589</v>
      </c>
      <c r="CI1437" s="115" t="s">
        <v>3417</v>
      </c>
    </row>
    <row r="1438" spans="86:87" x14ac:dyDescent="0.25">
      <c r="CH1438" s="119" t="s">
        <v>1592</v>
      </c>
      <c r="CI1438" s="115" t="s">
        <v>3418</v>
      </c>
    </row>
    <row r="1439" spans="86:87" x14ac:dyDescent="0.25">
      <c r="CH1439" s="119" t="s">
        <v>1595</v>
      </c>
      <c r="CI1439" s="115" t="s">
        <v>3419</v>
      </c>
    </row>
    <row r="1440" spans="86:87" x14ac:dyDescent="0.25">
      <c r="CH1440" s="119" t="s">
        <v>1598</v>
      </c>
      <c r="CI1440" s="115" t="s">
        <v>3420</v>
      </c>
    </row>
    <row r="1441" spans="86:87" x14ac:dyDescent="0.25">
      <c r="CH1441" s="119" t="s">
        <v>1601</v>
      </c>
      <c r="CI1441" s="115" t="s">
        <v>3421</v>
      </c>
    </row>
    <row r="1442" spans="86:87" x14ac:dyDescent="0.25">
      <c r="CH1442" s="119" t="s">
        <v>1604</v>
      </c>
      <c r="CI1442" s="115" t="s">
        <v>3422</v>
      </c>
    </row>
    <row r="1443" spans="86:87" x14ac:dyDescent="0.25">
      <c r="CH1443" s="119" t="s">
        <v>1607</v>
      </c>
      <c r="CI1443" s="115" t="s">
        <v>3423</v>
      </c>
    </row>
    <row r="1444" spans="86:87" x14ac:dyDescent="0.25">
      <c r="CH1444" s="119" t="s">
        <v>1610</v>
      </c>
      <c r="CI1444" s="115" t="s">
        <v>3424</v>
      </c>
    </row>
    <row r="1445" spans="86:87" x14ac:dyDescent="0.25">
      <c r="CH1445" s="119" t="s">
        <v>1613</v>
      </c>
      <c r="CI1445" s="115" t="s">
        <v>3425</v>
      </c>
    </row>
    <row r="1446" spans="86:87" x14ac:dyDescent="0.25">
      <c r="CH1446" s="119" t="s">
        <v>1616</v>
      </c>
      <c r="CI1446" s="115" t="s">
        <v>3426</v>
      </c>
    </row>
    <row r="1447" spans="86:87" x14ac:dyDescent="0.25">
      <c r="CH1447" s="119" t="s">
        <v>1619</v>
      </c>
      <c r="CI1447" s="115" t="s">
        <v>3427</v>
      </c>
    </row>
    <row r="1448" spans="86:87" x14ac:dyDescent="0.25">
      <c r="CH1448" s="119" t="s">
        <v>1622</v>
      </c>
      <c r="CI1448" s="115"/>
    </row>
    <row r="1449" spans="86:87" x14ac:dyDescent="0.25">
      <c r="CH1449" s="119" t="s">
        <v>1624</v>
      </c>
      <c r="CI1449" s="115" t="s">
        <v>3428</v>
      </c>
    </row>
    <row r="1450" spans="86:87" x14ac:dyDescent="0.25">
      <c r="CH1450" s="119" t="s">
        <v>1627</v>
      </c>
      <c r="CI1450" s="115" t="s">
        <v>3429</v>
      </c>
    </row>
    <row r="1451" spans="86:87" x14ac:dyDescent="0.25">
      <c r="CH1451" s="119" t="s">
        <v>1630</v>
      </c>
      <c r="CI1451" s="115" t="s">
        <v>3430</v>
      </c>
    </row>
    <row r="1452" spans="86:87" x14ac:dyDescent="0.25">
      <c r="CH1452" s="119" t="s">
        <v>1633</v>
      </c>
      <c r="CI1452" s="115" t="s">
        <v>3431</v>
      </c>
    </row>
    <row r="1453" spans="86:87" x14ac:dyDescent="0.25">
      <c r="CH1453" s="119" t="s">
        <v>1598</v>
      </c>
      <c r="CI1453" s="115" t="s">
        <v>3432</v>
      </c>
    </row>
    <row r="1454" spans="86:87" x14ac:dyDescent="0.25">
      <c r="CH1454" s="119" t="s">
        <v>1638</v>
      </c>
      <c r="CI1454" s="115" t="s">
        <v>3433</v>
      </c>
    </row>
    <row r="1455" spans="86:87" x14ac:dyDescent="0.25">
      <c r="CH1455" s="119" t="s">
        <v>1641</v>
      </c>
      <c r="CI1455" s="115" t="s">
        <v>3434</v>
      </c>
    </row>
    <row r="1456" spans="86:87" x14ac:dyDescent="0.25">
      <c r="CH1456" s="119" t="s">
        <v>1644</v>
      </c>
      <c r="CI1456" s="115" t="s">
        <v>3435</v>
      </c>
    </row>
    <row r="1457" spans="86:87" x14ac:dyDescent="0.25">
      <c r="CH1457" s="119" t="s">
        <v>1647</v>
      </c>
      <c r="CI1457" s="115" t="s">
        <v>3436</v>
      </c>
    </row>
    <row r="1458" spans="86:87" x14ac:dyDescent="0.25">
      <c r="CH1458" s="119" t="s">
        <v>1650</v>
      </c>
      <c r="CI1458" s="115" t="s">
        <v>3437</v>
      </c>
    </row>
    <row r="1459" spans="86:87" x14ac:dyDescent="0.25">
      <c r="CH1459" s="119" t="s">
        <v>1573</v>
      </c>
      <c r="CI1459" s="115" t="s">
        <v>3438</v>
      </c>
    </row>
    <row r="1460" spans="86:87" x14ac:dyDescent="0.25">
      <c r="CH1460" s="119" t="s">
        <v>1655</v>
      </c>
      <c r="CI1460" s="115" t="s">
        <v>3439</v>
      </c>
    </row>
    <row r="1461" spans="86:87" x14ac:dyDescent="0.25">
      <c r="CH1461" s="119" t="s">
        <v>1658</v>
      </c>
      <c r="CI1461" s="115" t="s">
        <v>3440</v>
      </c>
    </row>
    <row r="1462" spans="86:87" x14ac:dyDescent="0.25">
      <c r="CH1462" s="119" t="s">
        <v>1661</v>
      </c>
      <c r="CI1462" s="115"/>
    </row>
    <row r="1463" spans="86:87" x14ac:dyDescent="0.25">
      <c r="CH1463" s="119" t="s">
        <v>1663</v>
      </c>
      <c r="CI1463" s="115"/>
    </row>
    <row r="1464" spans="86:87" x14ac:dyDescent="0.25">
      <c r="CH1464" s="119" t="s">
        <v>1665</v>
      </c>
      <c r="CI1464" s="115" t="s">
        <v>3441</v>
      </c>
    </row>
    <row r="1465" spans="86:87" x14ac:dyDescent="0.25">
      <c r="CH1465" s="119" t="s">
        <v>1668</v>
      </c>
      <c r="CI1465" s="115" t="s">
        <v>3442</v>
      </c>
    </row>
    <row r="1466" spans="86:87" x14ac:dyDescent="0.25">
      <c r="CH1466" s="119" t="s">
        <v>1671</v>
      </c>
      <c r="CI1466" s="115" t="s">
        <v>3443</v>
      </c>
    </row>
    <row r="1467" spans="86:87" x14ac:dyDescent="0.25">
      <c r="CH1467" s="119" t="s">
        <v>1674</v>
      </c>
      <c r="CI1467" s="115" t="s">
        <v>3444</v>
      </c>
    </row>
    <row r="1468" spans="86:87" x14ac:dyDescent="0.25">
      <c r="CH1468" s="119" t="s">
        <v>1677</v>
      </c>
      <c r="CI1468" s="115" t="s">
        <v>3445</v>
      </c>
    </row>
    <row r="1469" spans="86:87" x14ac:dyDescent="0.25">
      <c r="CH1469" s="119" t="s">
        <v>1613</v>
      </c>
      <c r="CI1469" s="115" t="s">
        <v>3446</v>
      </c>
    </row>
    <row r="1470" spans="86:87" x14ac:dyDescent="0.25">
      <c r="CH1470" s="119" t="s">
        <v>1682</v>
      </c>
      <c r="CI1470" s="115"/>
    </row>
    <row r="1471" spans="86:87" x14ac:dyDescent="0.25">
      <c r="CH1471" s="119" t="s">
        <v>1684</v>
      </c>
      <c r="CI1471" s="115" t="s">
        <v>3447</v>
      </c>
    </row>
    <row r="1472" spans="86:87" x14ac:dyDescent="0.25">
      <c r="CH1472" s="119" t="s">
        <v>1687</v>
      </c>
      <c r="CI1472" s="115" t="s">
        <v>3448</v>
      </c>
    </row>
    <row r="1473" spans="86:87" x14ac:dyDescent="0.25">
      <c r="CH1473" s="119" t="s">
        <v>1668</v>
      </c>
      <c r="CI1473" s="115" t="s">
        <v>3449</v>
      </c>
    </row>
    <row r="1474" spans="86:87" x14ac:dyDescent="0.25">
      <c r="CH1474" s="119" t="s">
        <v>1671</v>
      </c>
      <c r="CI1474" s="115" t="s">
        <v>3450</v>
      </c>
    </row>
    <row r="1475" spans="86:87" x14ac:dyDescent="0.25">
      <c r="CH1475" s="119" t="s">
        <v>1694</v>
      </c>
      <c r="CI1475" s="115" t="s">
        <v>3451</v>
      </c>
    </row>
    <row r="1476" spans="86:87" x14ac:dyDescent="0.25">
      <c r="CH1476" s="119" t="s">
        <v>1697</v>
      </c>
      <c r="CI1476" s="115" t="s">
        <v>3452</v>
      </c>
    </row>
    <row r="1477" spans="86:87" x14ac:dyDescent="0.25">
      <c r="CH1477" s="119" t="s">
        <v>1700</v>
      </c>
      <c r="CI1477" s="115" t="s">
        <v>3453</v>
      </c>
    </row>
    <row r="1478" spans="86:87" x14ac:dyDescent="0.25">
      <c r="CH1478" s="119" t="s">
        <v>1703</v>
      </c>
      <c r="CI1478" s="115" t="s">
        <v>3454</v>
      </c>
    </row>
    <row r="1479" spans="86:87" x14ac:dyDescent="0.25">
      <c r="CH1479" s="119" t="s">
        <v>1573</v>
      </c>
      <c r="CI1479" s="115" t="s">
        <v>3455</v>
      </c>
    </row>
    <row r="1480" spans="86:87" x14ac:dyDescent="0.25">
      <c r="CH1480" s="119" t="s">
        <v>1708</v>
      </c>
      <c r="CI1480" s="115" t="s">
        <v>3456</v>
      </c>
    </row>
    <row r="1481" spans="86:87" x14ac:dyDescent="0.25">
      <c r="CH1481" s="119" t="s">
        <v>1711</v>
      </c>
      <c r="CI1481" s="115" t="s">
        <v>3457</v>
      </c>
    </row>
    <row r="1482" spans="86:87" x14ac:dyDescent="0.25">
      <c r="CH1482" s="119" t="s">
        <v>1714</v>
      </c>
      <c r="CI1482" s="115" t="s">
        <v>3458</v>
      </c>
    </row>
    <row r="1483" spans="86:87" x14ac:dyDescent="0.25">
      <c r="CH1483" s="119" t="s">
        <v>1717</v>
      </c>
      <c r="CI1483" s="115" t="s">
        <v>3459</v>
      </c>
    </row>
    <row r="1484" spans="86:87" x14ac:dyDescent="0.25">
      <c r="CH1484" s="119" t="s">
        <v>1720</v>
      </c>
      <c r="CI1484" s="115" t="s">
        <v>3460</v>
      </c>
    </row>
    <row r="1485" spans="86:87" x14ac:dyDescent="0.25">
      <c r="CH1485" s="119" t="s">
        <v>1723</v>
      </c>
      <c r="CI1485" s="115" t="s">
        <v>3461</v>
      </c>
    </row>
    <row r="1486" spans="86:87" x14ac:dyDescent="0.25">
      <c r="CH1486" s="119" t="s">
        <v>1726</v>
      </c>
      <c r="CI1486" s="115" t="s">
        <v>3462</v>
      </c>
    </row>
    <row r="1487" spans="86:87" x14ac:dyDescent="0.25">
      <c r="CH1487" s="137"/>
      <c r="CI1487" s="137"/>
    </row>
    <row r="1488" spans="86:87" x14ac:dyDescent="0.25">
      <c r="CH1488" s="78" t="s">
        <v>1730</v>
      </c>
      <c r="CI1488" s="77" t="s">
        <v>764</v>
      </c>
    </row>
    <row r="1489" spans="86:87" x14ac:dyDescent="0.25">
      <c r="CH1489" s="119" t="s">
        <v>1732</v>
      </c>
      <c r="CI1489" s="115" t="s">
        <v>3463</v>
      </c>
    </row>
    <row r="1490" spans="86:87" x14ac:dyDescent="0.25">
      <c r="CH1490" s="119" t="s">
        <v>1735</v>
      </c>
      <c r="CI1490" s="115" t="s">
        <v>3464</v>
      </c>
    </row>
    <row r="1491" spans="86:87" x14ac:dyDescent="0.25">
      <c r="CH1491" s="119" t="s">
        <v>1738</v>
      </c>
      <c r="CI1491" s="115" t="s">
        <v>3465</v>
      </c>
    </row>
    <row r="1492" spans="86:87" x14ac:dyDescent="0.25">
      <c r="CH1492" s="119" t="s">
        <v>1741</v>
      </c>
      <c r="CI1492" s="115" t="s">
        <v>3466</v>
      </c>
    </row>
    <row r="1493" spans="86:87" x14ac:dyDescent="0.25">
      <c r="CH1493" s="119" t="s">
        <v>1744</v>
      </c>
      <c r="CI1493" s="115"/>
    </row>
    <row r="1494" spans="86:87" x14ac:dyDescent="0.25">
      <c r="CH1494" s="119" t="s">
        <v>1746</v>
      </c>
      <c r="CI1494" s="115"/>
    </row>
    <row r="1495" spans="86:87" x14ac:dyDescent="0.25">
      <c r="CH1495" s="119" t="s">
        <v>1748</v>
      </c>
      <c r="CI1495" s="115" t="s">
        <v>3467</v>
      </c>
    </row>
    <row r="1496" spans="86:87" x14ac:dyDescent="0.25">
      <c r="CH1496" s="119" t="s">
        <v>1751</v>
      </c>
      <c r="CI1496" s="115" t="s">
        <v>3468</v>
      </c>
    </row>
    <row r="1497" spans="86:87" x14ac:dyDescent="0.25">
      <c r="CH1497" s="119" t="s">
        <v>3469</v>
      </c>
      <c r="CI1497" s="115" t="s">
        <v>3470</v>
      </c>
    </row>
    <row r="1498" spans="86:87" x14ac:dyDescent="0.25">
      <c r="CH1498" s="119" t="s">
        <v>1757</v>
      </c>
      <c r="CI1498" s="115" t="s">
        <v>3471</v>
      </c>
    </row>
    <row r="1499" spans="86:87" x14ac:dyDescent="0.25">
      <c r="CH1499" s="119" t="s">
        <v>1760</v>
      </c>
      <c r="CI1499" s="115" t="s">
        <v>3472</v>
      </c>
    </row>
    <row r="1500" spans="86:87" x14ac:dyDescent="0.25">
      <c r="CH1500" s="119" t="s">
        <v>1763</v>
      </c>
      <c r="CI1500" s="115" t="s">
        <v>3473</v>
      </c>
    </row>
    <row r="1501" spans="86:87" x14ac:dyDescent="0.25">
      <c r="CH1501" s="119" t="s">
        <v>1766</v>
      </c>
      <c r="CI1501" s="115" t="s">
        <v>3474</v>
      </c>
    </row>
    <row r="1502" spans="86:87" x14ac:dyDescent="0.25">
      <c r="CH1502" s="119" t="s">
        <v>1769</v>
      </c>
      <c r="CI1502" s="115" t="s">
        <v>3475</v>
      </c>
    </row>
    <row r="1503" spans="86:87" x14ac:dyDescent="0.25">
      <c r="CH1503" s="119" t="s">
        <v>1772</v>
      </c>
      <c r="CI1503" s="115" t="s">
        <v>3476</v>
      </c>
    </row>
    <row r="1504" spans="86:87" x14ac:dyDescent="0.25">
      <c r="CH1504" s="119" t="s">
        <v>1775</v>
      </c>
      <c r="CI1504" s="115" t="s">
        <v>3477</v>
      </c>
    </row>
    <row r="1505" spans="86:87" x14ac:dyDescent="0.25">
      <c r="CH1505" s="119" t="s">
        <v>1778</v>
      </c>
      <c r="CI1505" s="115" t="s">
        <v>3478</v>
      </c>
    </row>
    <row r="1506" spans="86:87" x14ac:dyDescent="0.25">
      <c r="CH1506" s="119" t="s">
        <v>1781</v>
      </c>
      <c r="CI1506" s="115" t="s">
        <v>3479</v>
      </c>
    </row>
    <row r="1507" spans="86:87" x14ac:dyDescent="0.25">
      <c r="CH1507" s="119" t="s">
        <v>3480</v>
      </c>
      <c r="CI1507" s="115" t="s">
        <v>3481</v>
      </c>
    </row>
    <row r="1508" spans="86:87" x14ac:dyDescent="0.25">
      <c r="CH1508" s="119" t="s">
        <v>1787</v>
      </c>
      <c r="CI1508" s="115" t="s">
        <v>3482</v>
      </c>
    </row>
    <row r="1509" spans="86:87" x14ac:dyDescent="0.25">
      <c r="CH1509" s="119" t="s">
        <v>1735</v>
      </c>
      <c r="CI1509" s="115" t="s">
        <v>3483</v>
      </c>
    </row>
    <row r="1510" spans="86:87" x14ac:dyDescent="0.25">
      <c r="CH1510" s="119" t="s">
        <v>1738</v>
      </c>
      <c r="CI1510" s="115" t="s">
        <v>3484</v>
      </c>
    </row>
    <row r="1511" spans="86:87" x14ac:dyDescent="0.25">
      <c r="CH1511" s="119" t="s">
        <v>1741</v>
      </c>
      <c r="CI1511" s="115" t="s">
        <v>3485</v>
      </c>
    </row>
    <row r="1512" spans="86:87" x14ac:dyDescent="0.25">
      <c r="CH1512" s="119" t="s">
        <v>1744</v>
      </c>
      <c r="CI1512" s="115"/>
    </row>
    <row r="1513" spans="86:87" x14ac:dyDescent="0.25">
      <c r="CH1513" s="119" t="s">
        <v>1746</v>
      </c>
      <c r="CI1513" s="115"/>
    </row>
    <row r="1514" spans="86:87" x14ac:dyDescent="0.25">
      <c r="CH1514" s="119" t="s">
        <v>1748</v>
      </c>
      <c r="CI1514" s="115" t="s">
        <v>3486</v>
      </c>
    </row>
    <row r="1515" spans="86:87" x14ac:dyDescent="0.25">
      <c r="CH1515" s="119" t="s">
        <v>1751</v>
      </c>
      <c r="CI1515" s="115" t="s">
        <v>3487</v>
      </c>
    </row>
    <row r="1516" spans="86:87" x14ac:dyDescent="0.25">
      <c r="CH1516" s="119" t="s">
        <v>3469</v>
      </c>
      <c r="CI1516" s="115" t="s">
        <v>3488</v>
      </c>
    </row>
    <row r="1517" spans="86:87" x14ac:dyDescent="0.25">
      <c r="CH1517" s="119" t="s">
        <v>1757</v>
      </c>
      <c r="CI1517" s="115" t="s">
        <v>3489</v>
      </c>
    </row>
    <row r="1518" spans="86:87" x14ac:dyDescent="0.25">
      <c r="CH1518" s="119" t="s">
        <v>1760</v>
      </c>
      <c r="CI1518" s="115" t="s">
        <v>3490</v>
      </c>
    </row>
    <row r="1519" spans="86:87" x14ac:dyDescent="0.25">
      <c r="CH1519" s="119" t="s">
        <v>1763</v>
      </c>
      <c r="CI1519" s="115" t="s">
        <v>3491</v>
      </c>
    </row>
    <row r="1520" spans="86:87" x14ac:dyDescent="0.25">
      <c r="CH1520" s="119" t="s">
        <v>1766</v>
      </c>
      <c r="CI1520" s="115" t="s">
        <v>3492</v>
      </c>
    </row>
    <row r="1521" spans="86:87" x14ac:dyDescent="0.25">
      <c r="CH1521" s="119" t="s">
        <v>1769</v>
      </c>
      <c r="CI1521" s="115" t="s">
        <v>3493</v>
      </c>
    </row>
    <row r="1522" spans="86:87" x14ac:dyDescent="0.25">
      <c r="CH1522" s="119" t="s">
        <v>1772</v>
      </c>
      <c r="CI1522" s="115" t="s">
        <v>3494</v>
      </c>
    </row>
    <row r="1523" spans="86:87" x14ac:dyDescent="0.25">
      <c r="CH1523" s="119" t="s">
        <v>1775</v>
      </c>
      <c r="CI1523" s="115" t="s">
        <v>3495</v>
      </c>
    </row>
    <row r="1524" spans="86:87" x14ac:dyDescent="0.25">
      <c r="CH1524" s="119" t="s">
        <v>1778</v>
      </c>
      <c r="CI1524" s="115" t="s">
        <v>3496</v>
      </c>
    </row>
    <row r="1525" spans="86:87" x14ac:dyDescent="0.25">
      <c r="CH1525" s="119" t="s">
        <v>1781</v>
      </c>
      <c r="CI1525" s="115" t="s">
        <v>3497</v>
      </c>
    </row>
    <row r="1526" spans="86:87" x14ac:dyDescent="0.25">
      <c r="CH1526" s="119" t="s">
        <v>3498</v>
      </c>
      <c r="CI1526" s="115" t="s">
        <v>3499</v>
      </c>
    </row>
    <row r="1527" spans="86:87" x14ac:dyDescent="0.25">
      <c r="CH1527" s="137"/>
      <c r="CI1527" s="83"/>
    </row>
    <row r="1528" spans="86:87" x14ac:dyDescent="0.25">
      <c r="CH1528" s="78" t="s">
        <v>1837</v>
      </c>
      <c r="CI1528" s="77" t="s">
        <v>764</v>
      </c>
    </row>
    <row r="1529" spans="86:87" x14ac:dyDescent="0.25">
      <c r="CH1529" s="119" t="s">
        <v>1839</v>
      </c>
      <c r="CI1529" s="115" t="s">
        <v>3500</v>
      </c>
    </row>
    <row r="1530" spans="86:87" x14ac:dyDescent="0.25">
      <c r="CH1530" s="119" t="s">
        <v>1842</v>
      </c>
      <c r="CI1530" s="115" t="s">
        <v>3501</v>
      </c>
    </row>
    <row r="1531" spans="86:87" x14ac:dyDescent="0.25">
      <c r="CH1531" s="119" t="s">
        <v>1845</v>
      </c>
      <c r="CI1531" s="115" t="s">
        <v>3502</v>
      </c>
    </row>
    <row r="1532" spans="86:87" x14ac:dyDescent="0.25">
      <c r="CH1532" s="119" t="s">
        <v>1848</v>
      </c>
      <c r="CI1532" s="115" t="s">
        <v>3503</v>
      </c>
    </row>
    <row r="1533" spans="86:87" x14ac:dyDescent="0.25">
      <c r="CH1533" s="119" t="s">
        <v>1851</v>
      </c>
      <c r="CI1533" s="115" t="s">
        <v>3504</v>
      </c>
    </row>
    <row r="1534" spans="86:87" x14ac:dyDescent="0.25">
      <c r="CH1534" s="119" t="s">
        <v>1853</v>
      </c>
      <c r="CI1534" s="115" t="s">
        <v>3505</v>
      </c>
    </row>
    <row r="1535" spans="86:87" x14ac:dyDescent="0.25">
      <c r="CH1535" s="119" t="s">
        <v>1856</v>
      </c>
      <c r="CI1535" s="115" t="s">
        <v>3506</v>
      </c>
    </row>
    <row r="1536" spans="86:87" x14ac:dyDescent="0.25">
      <c r="CH1536" s="119" t="s">
        <v>1859</v>
      </c>
      <c r="CI1536" s="115" t="s">
        <v>3507</v>
      </c>
    </row>
    <row r="1537" spans="86:87" x14ac:dyDescent="0.25">
      <c r="CH1537" s="119" t="s">
        <v>1862</v>
      </c>
      <c r="CI1537" s="115" t="s">
        <v>3508</v>
      </c>
    </row>
    <row r="1538" spans="86:87" x14ac:dyDescent="0.25">
      <c r="CH1538" s="119" t="s">
        <v>1865</v>
      </c>
      <c r="CI1538" s="115" t="s">
        <v>3509</v>
      </c>
    </row>
    <row r="1539" spans="86:87" x14ac:dyDescent="0.25">
      <c r="CH1539" s="119" t="s">
        <v>1868</v>
      </c>
      <c r="CI1539" s="115" t="s">
        <v>3510</v>
      </c>
    </row>
    <row r="1540" spans="86:87" x14ac:dyDescent="0.25">
      <c r="CH1540" s="119" t="s">
        <v>1871</v>
      </c>
      <c r="CI1540" s="115" t="s">
        <v>3511</v>
      </c>
    </row>
    <row r="1541" spans="86:87" x14ac:dyDescent="0.25">
      <c r="CH1541" s="119" t="s">
        <v>1874</v>
      </c>
      <c r="CI1541" s="115" t="s">
        <v>3512</v>
      </c>
    </row>
    <row r="1542" spans="86:87" x14ac:dyDescent="0.25">
      <c r="CH1542" s="119" t="s">
        <v>1877</v>
      </c>
      <c r="CI1542" s="115" t="s">
        <v>3513</v>
      </c>
    </row>
    <row r="1543" spans="86:87" x14ac:dyDescent="0.25">
      <c r="CH1543" s="119" t="s">
        <v>1880</v>
      </c>
      <c r="CI1543" s="115" t="s">
        <v>3514</v>
      </c>
    </row>
    <row r="1544" spans="86:87" x14ac:dyDescent="0.25">
      <c r="CH1544" s="119" t="s">
        <v>1883</v>
      </c>
      <c r="CI1544" s="115" t="s">
        <v>3515</v>
      </c>
    </row>
    <row r="1545" spans="86:87" x14ac:dyDescent="0.25">
      <c r="CH1545" s="119" t="s">
        <v>1886</v>
      </c>
      <c r="CI1545" s="115" t="s">
        <v>3516</v>
      </c>
    </row>
    <row r="1546" spans="86:87" x14ac:dyDescent="0.25">
      <c r="CH1546" s="119" t="s">
        <v>1889</v>
      </c>
      <c r="CI1546" s="115" t="s">
        <v>3517</v>
      </c>
    </row>
    <row r="1547" spans="86:87" x14ac:dyDescent="0.25">
      <c r="CH1547" s="119" t="s">
        <v>1892</v>
      </c>
      <c r="CI1547" s="115" t="s">
        <v>3518</v>
      </c>
    </row>
    <row r="1548" spans="86:87" x14ac:dyDescent="0.25">
      <c r="CH1548" s="119" t="s">
        <v>1895</v>
      </c>
      <c r="CI1548" s="115" t="s">
        <v>3519</v>
      </c>
    </row>
    <row r="1549" spans="86:87" x14ac:dyDescent="0.25">
      <c r="CH1549" s="119" t="s">
        <v>1898</v>
      </c>
      <c r="CI1549" s="115" t="s">
        <v>3520</v>
      </c>
    </row>
    <row r="1550" spans="86:87" x14ac:dyDescent="0.25">
      <c r="CH1550" s="119" t="s">
        <v>3521</v>
      </c>
      <c r="CI1550" s="115"/>
    </row>
    <row r="1551" spans="86:87" x14ac:dyDescent="0.25">
      <c r="CH1551" s="119" t="s">
        <v>3522</v>
      </c>
      <c r="CI1551" s="115"/>
    </row>
    <row r="1552" spans="86:87" x14ac:dyDescent="0.25">
      <c r="CH1552" s="119" t="s">
        <v>3523</v>
      </c>
      <c r="CI1552" s="115" t="s">
        <v>3524</v>
      </c>
    </row>
    <row r="1553" spans="86:87" x14ac:dyDescent="0.25">
      <c r="CH1553" s="119" t="s">
        <v>3525</v>
      </c>
      <c r="CI1553" s="115" t="s">
        <v>3526</v>
      </c>
    </row>
    <row r="1554" spans="86:87" x14ac:dyDescent="0.25">
      <c r="CH1554" s="119" t="s">
        <v>3527</v>
      </c>
      <c r="CI1554" s="115" t="s">
        <v>3528</v>
      </c>
    </row>
    <row r="1555" spans="86:87" x14ac:dyDescent="0.25">
      <c r="CH1555" s="119" t="s">
        <v>3529</v>
      </c>
      <c r="CI1555" s="115" t="s">
        <v>3530</v>
      </c>
    </row>
    <row r="1556" spans="86:87" x14ac:dyDescent="0.25">
      <c r="CH1556" s="119" t="s">
        <v>3531</v>
      </c>
      <c r="CI1556" s="115" t="s">
        <v>3532</v>
      </c>
    </row>
    <row r="1557" spans="86:87" x14ac:dyDescent="0.25">
      <c r="CH1557" s="119" t="s">
        <v>3533</v>
      </c>
      <c r="CI1557" s="115" t="s">
        <v>3534</v>
      </c>
    </row>
    <row r="1558" spans="86:87" x14ac:dyDescent="0.25">
      <c r="CH1558" s="119" t="s">
        <v>3535</v>
      </c>
      <c r="CI1558" s="115"/>
    </row>
    <row r="1559" spans="86:87" x14ac:dyDescent="0.25">
      <c r="CH1559" s="119" t="s">
        <v>3536</v>
      </c>
      <c r="CI1559" s="115" t="s">
        <v>3537</v>
      </c>
    </row>
    <row r="1560" spans="86:87" x14ac:dyDescent="0.25">
      <c r="CH1560" s="119" t="s">
        <v>3538</v>
      </c>
      <c r="CI1560" s="115" t="s">
        <v>3539</v>
      </c>
    </row>
    <row r="1561" spans="86:87" x14ac:dyDescent="0.25">
      <c r="CH1561" s="119" t="s">
        <v>3540</v>
      </c>
      <c r="CI1561" s="115" t="s">
        <v>3541</v>
      </c>
    </row>
    <row r="1562" spans="86:87" x14ac:dyDescent="0.25">
      <c r="CH1562" s="119" t="s">
        <v>3542</v>
      </c>
      <c r="CI1562" s="115" t="s">
        <v>3543</v>
      </c>
    </row>
    <row r="1563" spans="86:87" x14ac:dyDescent="0.25">
      <c r="CH1563" s="119" t="s">
        <v>3544</v>
      </c>
      <c r="CI1563" s="115" t="s">
        <v>3545</v>
      </c>
    </row>
    <row r="1564" spans="86:87" x14ac:dyDescent="0.25">
      <c r="CH1564" s="119" t="s">
        <v>3546</v>
      </c>
      <c r="CI1564" s="115" t="s">
        <v>3547</v>
      </c>
    </row>
    <row r="1565" spans="86:87" x14ac:dyDescent="0.25">
      <c r="CH1565" s="137"/>
      <c r="CI1565" s="83"/>
    </row>
    <row r="1566" spans="86:87" x14ac:dyDescent="0.25">
      <c r="CH1566" s="78" t="s">
        <v>1902</v>
      </c>
      <c r="CI1566" s="77" t="s">
        <v>764</v>
      </c>
    </row>
    <row r="1567" spans="86:87" x14ac:dyDescent="0.25">
      <c r="CH1567" s="119" t="s">
        <v>1904</v>
      </c>
      <c r="CI1567" s="115" t="s">
        <v>3548</v>
      </c>
    </row>
    <row r="1568" spans="86:87" x14ac:dyDescent="0.25">
      <c r="CH1568" s="119" t="s">
        <v>1907</v>
      </c>
      <c r="CI1568" s="115"/>
    </row>
    <row r="1569" spans="86:87" x14ac:dyDescent="0.25">
      <c r="CH1569" s="119" t="s">
        <v>1909</v>
      </c>
      <c r="CI1569" s="115" t="s">
        <v>3549</v>
      </c>
    </row>
    <row r="1570" spans="86:87" x14ac:dyDescent="0.25">
      <c r="CH1570" s="119" t="s">
        <v>1912</v>
      </c>
      <c r="CI1570" s="115" t="s">
        <v>3550</v>
      </c>
    </row>
    <row r="1571" spans="86:87" x14ac:dyDescent="0.25">
      <c r="CH1571" s="119" t="s">
        <v>1915</v>
      </c>
      <c r="CI1571" s="115" t="s">
        <v>3551</v>
      </c>
    </row>
    <row r="1572" spans="86:87" x14ac:dyDescent="0.25">
      <c r="CH1572" s="119" t="s">
        <v>1918</v>
      </c>
      <c r="CI1572" s="115" t="s">
        <v>3552</v>
      </c>
    </row>
    <row r="1573" spans="86:87" x14ac:dyDescent="0.25">
      <c r="CH1573" s="119" t="s">
        <v>1921</v>
      </c>
      <c r="CI1573" s="115" t="s">
        <v>3553</v>
      </c>
    </row>
    <row r="1574" spans="86:87" x14ac:dyDescent="0.25">
      <c r="CH1574" s="119" t="s">
        <v>1924</v>
      </c>
      <c r="CI1574" s="115" t="s">
        <v>3554</v>
      </c>
    </row>
    <row r="1575" spans="86:87" x14ac:dyDescent="0.25">
      <c r="CH1575" s="119" t="s">
        <v>1927</v>
      </c>
      <c r="CI1575" s="115" t="s">
        <v>3555</v>
      </c>
    </row>
    <row r="1576" spans="86:87" x14ac:dyDescent="0.25">
      <c r="CH1576" s="119" t="s">
        <v>1930</v>
      </c>
      <c r="CI1576" s="115" t="s">
        <v>3556</v>
      </c>
    </row>
    <row r="1577" spans="86:87" x14ac:dyDescent="0.25">
      <c r="CH1577" s="119" t="s">
        <v>1933</v>
      </c>
      <c r="CI1577" s="115" t="s">
        <v>3557</v>
      </c>
    </row>
    <row r="1578" spans="86:87" x14ac:dyDescent="0.25">
      <c r="CH1578" s="119" t="s">
        <v>1936</v>
      </c>
      <c r="CI1578" s="115"/>
    </row>
    <row r="1579" spans="86:87" x14ac:dyDescent="0.25">
      <c r="CH1579" s="119" t="s">
        <v>1909</v>
      </c>
      <c r="CI1579" s="115" t="s">
        <v>3558</v>
      </c>
    </row>
    <row r="1580" spans="86:87" x14ac:dyDescent="0.25">
      <c r="CH1580" s="119" t="s">
        <v>3559</v>
      </c>
      <c r="CI1580" s="115" t="s">
        <v>3560</v>
      </c>
    </row>
    <row r="1581" spans="86:87" x14ac:dyDescent="0.25">
      <c r="CH1581" s="119" t="s">
        <v>1915</v>
      </c>
      <c r="CI1581" s="115" t="s">
        <v>3561</v>
      </c>
    </row>
    <row r="1582" spans="86:87" x14ac:dyDescent="0.25">
      <c r="CH1582" s="119" t="s">
        <v>1918</v>
      </c>
      <c r="CI1582" s="115" t="s">
        <v>3562</v>
      </c>
    </row>
    <row r="1583" spans="86:87" x14ac:dyDescent="0.25">
      <c r="CH1583" s="119" t="s">
        <v>1921</v>
      </c>
      <c r="CI1583" s="115" t="s">
        <v>3563</v>
      </c>
    </row>
    <row r="1584" spans="86:87" x14ac:dyDescent="0.25">
      <c r="CH1584" s="119" t="s">
        <v>1924</v>
      </c>
      <c r="CI1584" s="115" t="s">
        <v>3564</v>
      </c>
    </row>
    <row r="1585" spans="86:87" x14ac:dyDescent="0.25">
      <c r="CH1585" s="119" t="s">
        <v>1927</v>
      </c>
      <c r="CI1585" s="115" t="s">
        <v>3565</v>
      </c>
    </row>
    <row r="1586" spans="86:87" x14ac:dyDescent="0.25">
      <c r="CH1586" s="119" t="s">
        <v>1930</v>
      </c>
      <c r="CI1586" s="115" t="s">
        <v>3566</v>
      </c>
    </row>
    <row r="1587" spans="86:87" x14ac:dyDescent="0.25">
      <c r="CH1587" s="119" t="s">
        <v>1954</v>
      </c>
      <c r="CI1587" s="115" t="s">
        <v>3567</v>
      </c>
    </row>
    <row r="1588" spans="86:87" x14ac:dyDescent="0.25">
      <c r="CH1588" s="119" t="s">
        <v>1957</v>
      </c>
      <c r="CI1588" s="115" t="s">
        <v>3568</v>
      </c>
    </row>
    <row r="1589" spans="86:87" x14ac:dyDescent="0.25">
      <c r="CH1589" s="119" t="s">
        <v>1960</v>
      </c>
      <c r="CI1589" s="115" t="s">
        <v>3569</v>
      </c>
    </row>
    <row r="1590" spans="86:87" x14ac:dyDescent="0.25">
      <c r="CH1590" s="137"/>
      <c r="CI1590" s="83"/>
    </row>
    <row r="1591" spans="86:87" x14ac:dyDescent="0.25">
      <c r="CH1591" s="78" t="s">
        <v>3570</v>
      </c>
      <c r="CI1591" s="77" t="s">
        <v>764</v>
      </c>
    </row>
    <row r="1592" spans="86:87" x14ac:dyDescent="0.25">
      <c r="CH1592" s="119" t="s">
        <v>1521</v>
      </c>
      <c r="CI1592" s="115"/>
    </row>
    <row r="1593" spans="86:87" x14ac:dyDescent="0.25">
      <c r="CH1593" s="119" t="s">
        <v>1898</v>
      </c>
      <c r="CI1593" s="115" t="s">
        <v>3571</v>
      </c>
    </row>
    <row r="1594" spans="86:87" x14ac:dyDescent="0.25">
      <c r="CH1594" s="119" t="s">
        <v>1969</v>
      </c>
      <c r="CI1594" s="115"/>
    </row>
    <row r="1595" spans="86:87" x14ac:dyDescent="0.25">
      <c r="CH1595" s="119" t="s">
        <v>1971</v>
      </c>
      <c r="CI1595" s="115" t="s">
        <v>3572</v>
      </c>
    </row>
    <row r="1596" spans="86:87" x14ac:dyDescent="0.25">
      <c r="CH1596" s="119" t="s">
        <v>1974</v>
      </c>
      <c r="CI1596" s="115" t="s">
        <v>3573</v>
      </c>
    </row>
    <row r="1597" spans="86:87" x14ac:dyDescent="0.25">
      <c r="CH1597" s="119" t="s">
        <v>1977</v>
      </c>
      <c r="CI1597" s="115" t="s">
        <v>3574</v>
      </c>
    </row>
    <row r="1598" spans="86:87" x14ac:dyDescent="0.25">
      <c r="CH1598" s="119" t="s">
        <v>1980</v>
      </c>
      <c r="CI1598" s="115" t="s">
        <v>3575</v>
      </c>
    </row>
    <row r="1599" spans="86:87" x14ac:dyDescent="0.25">
      <c r="CH1599" s="119" t="s">
        <v>1983</v>
      </c>
      <c r="CI1599" s="115" t="s">
        <v>3576</v>
      </c>
    </row>
    <row r="1600" spans="86:87" x14ac:dyDescent="0.25">
      <c r="CH1600" s="119" t="s">
        <v>1986</v>
      </c>
      <c r="CI1600" s="115"/>
    </row>
    <row r="1601" spans="86:87" x14ac:dyDescent="0.25">
      <c r="CH1601" s="119" t="s">
        <v>1988</v>
      </c>
      <c r="CI1601" s="115" t="s">
        <v>3577</v>
      </c>
    </row>
    <row r="1602" spans="86:87" x14ac:dyDescent="0.25">
      <c r="CH1602" s="119" t="s">
        <v>1991</v>
      </c>
      <c r="CI1602" s="115" t="s">
        <v>3578</v>
      </c>
    </row>
    <row r="1603" spans="86:87" x14ac:dyDescent="0.25">
      <c r="CH1603" s="119" t="s">
        <v>1994</v>
      </c>
      <c r="CI1603" s="115" t="s">
        <v>3579</v>
      </c>
    </row>
    <row r="1604" spans="86:87" x14ac:dyDescent="0.25">
      <c r="CH1604" s="119" t="s">
        <v>1997</v>
      </c>
      <c r="CI1604" s="115" t="s">
        <v>3580</v>
      </c>
    </row>
    <row r="1605" spans="86:87" x14ac:dyDescent="0.25">
      <c r="CH1605" s="119" t="s">
        <v>1883</v>
      </c>
      <c r="CI1605" s="115" t="s">
        <v>3581</v>
      </c>
    </row>
    <row r="1606" spans="86:87" x14ac:dyDescent="0.25">
      <c r="CH1606" s="119" t="s">
        <v>2002</v>
      </c>
      <c r="CI1606" s="115" t="s">
        <v>3582</v>
      </c>
    </row>
    <row r="1607" spans="86:87" x14ac:dyDescent="0.25">
      <c r="CH1607" s="119" t="s">
        <v>2005</v>
      </c>
      <c r="CI1607" s="115" t="s">
        <v>3583</v>
      </c>
    </row>
    <row r="1608" spans="86:87" x14ac:dyDescent="0.25">
      <c r="CH1608" s="119" t="s">
        <v>2008</v>
      </c>
      <c r="CI1608" s="115" t="s">
        <v>3584</v>
      </c>
    </row>
    <row r="1609" spans="86:87" x14ac:dyDescent="0.25">
      <c r="CH1609" s="119" t="s">
        <v>2011</v>
      </c>
      <c r="CI1609" s="115" t="s">
        <v>3585</v>
      </c>
    </row>
    <row r="1610" spans="86:87" x14ac:dyDescent="0.25">
      <c r="CH1610" s="119" t="s">
        <v>2014</v>
      </c>
      <c r="CI1610" s="115"/>
    </row>
    <row r="1611" spans="86:87" x14ac:dyDescent="0.25">
      <c r="CH1611" s="119" t="s">
        <v>2016</v>
      </c>
      <c r="CI1611" s="115" t="s">
        <v>3586</v>
      </c>
    </row>
    <row r="1612" spans="86:87" x14ac:dyDescent="0.25">
      <c r="CH1612" s="119" t="s">
        <v>2019</v>
      </c>
      <c r="CI1612" s="115" t="s">
        <v>3587</v>
      </c>
    </row>
    <row r="1613" spans="86:87" x14ac:dyDescent="0.25">
      <c r="CH1613" s="119" t="s">
        <v>2022</v>
      </c>
      <c r="CI1613" s="115" t="s">
        <v>3588</v>
      </c>
    </row>
    <row r="1614" spans="86:87" x14ac:dyDescent="0.25">
      <c r="CH1614" s="119" t="s">
        <v>2025</v>
      </c>
      <c r="CI1614" s="115" t="s">
        <v>3589</v>
      </c>
    </row>
    <row r="1615" spans="86:87" x14ac:dyDescent="0.25">
      <c r="CH1615" s="119" t="s">
        <v>2028</v>
      </c>
      <c r="CI1615" s="115" t="s">
        <v>3590</v>
      </c>
    </row>
    <row r="1616" spans="86:87" x14ac:dyDescent="0.25">
      <c r="CH1616" s="119" t="s">
        <v>2031</v>
      </c>
      <c r="CI1616" s="115" t="s">
        <v>3591</v>
      </c>
    </row>
    <row r="1617" spans="86:87" x14ac:dyDescent="0.25">
      <c r="CH1617" s="119" t="s">
        <v>2034</v>
      </c>
      <c r="CI1617" s="115" t="s">
        <v>3592</v>
      </c>
    </row>
    <row r="1618" spans="86:87" x14ac:dyDescent="0.25">
      <c r="CH1618" s="119" t="s">
        <v>2037</v>
      </c>
      <c r="CI1618" s="115" t="s">
        <v>3593</v>
      </c>
    </row>
    <row r="1619" spans="86:87" x14ac:dyDescent="0.25">
      <c r="CH1619" s="119" t="s">
        <v>1558</v>
      </c>
      <c r="CI1619" s="115" t="s">
        <v>3408</v>
      </c>
    </row>
    <row r="1620" spans="86:87" x14ac:dyDescent="0.25">
      <c r="CH1620" s="119" t="s">
        <v>1561</v>
      </c>
      <c r="CI1620" s="115" t="s">
        <v>3409</v>
      </c>
    </row>
    <row r="1621" spans="86:87" x14ac:dyDescent="0.25">
      <c r="CH1621" s="119" t="s">
        <v>1564</v>
      </c>
      <c r="CI1621" s="115" t="s">
        <v>3410</v>
      </c>
    </row>
    <row r="1622" spans="86:87" x14ac:dyDescent="0.25">
      <c r="CH1622" s="119" t="s">
        <v>1567</v>
      </c>
      <c r="CI1622" s="115" t="s">
        <v>3411</v>
      </c>
    </row>
    <row r="1623" spans="86:87" x14ac:dyDescent="0.25">
      <c r="CH1623" s="119" t="s">
        <v>2044</v>
      </c>
      <c r="CI1623" s="115" t="s">
        <v>3412</v>
      </c>
    </row>
    <row r="1624" spans="86:87" x14ac:dyDescent="0.25">
      <c r="CH1624" s="119" t="s">
        <v>1573</v>
      </c>
      <c r="CI1624" s="115" t="s">
        <v>3413</v>
      </c>
    </row>
    <row r="1625" spans="86:87" x14ac:dyDescent="0.25">
      <c r="CH1625" s="119" t="s">
        <v>1579</v>
      </c>
      <c r="CI1625" s="115" t="s">
        <v>3415</v>
      </c>
    </row>
    <row r="1626" spans="86:87" x14ac:dyDescent="0.25">
      <c r="CH1626" s="119" t="s">
        <v>1582</v>
      </c>
      <c r="CI1626" s="115"/>
    </row>
    <row r="1627" spans="86:87" x14ac:dyDescent="0.25">
      <c r="CH1627" s="119" t="s">
        <v>1584</v>
      </c>
      <c r="CI1627" s="115"/>
    </row>
    <row r="1628" spans="86:87" x14ac:dyDescent="0.25">
      <c r="CH1628" s="119" t="s">
        <v>1586</v>
      </c>
      <c r="CI1628" s="115" t="s">
        <v>3416</v>
      </c>
    </row>
    <row r="1629" spans="86:87" x14ac:dyDescent="0.25">
      <c r="CH1629" s="119" t="s">
        <v>1589</v>
      </c>
      <c r="CI1629" s="115" t="s">
        <v>3417</v>
      </c>
    </row>
    <row r="1630" spans="86:87" x14ac:dyDescent="0.25">
      <c r="CH1630" s="119" t="s">
        <v>1592</v>
      </c>
      <c r="CI1630" s="115" t="s">
        <v>3418</v>
      </c>
    </row>
    <row r="1631" spans="86:87" x14ac:dyDescent="0.25">
      <c r="CH1631" s="119" t="s">
        <v>1595</v>
      </c>
      <c r="CI1631" s="115" t="s">
        <v>3419</v>
      </c>
    </row>
    <row r="1632" spans="86:87" x14ac:dyDescent="0.25">
      <c r="CH1632" s="119" t="s">
        <v>1598</v>
      </c>
      <c r="CI1632" s="115" t="s">
        <v>3420</v>
      </c>
    </row>
    <row r="1633" spans="86:87" x14ac:dyDescent="0.25">
      <c r="CH1633" s="119" t="s">
        <v>1601</v>
      </c>
      <c r="CI1633" s="115" t="s">
        <v>3421</v>
      </c>
    </row>
    <row r="1634" spans="86:87" x14ac:dyDescent="0.25">
      <c r="CH1634" s="119" t="s">
        <v>1604</v>
      </c>
      <c r="CI1634" s="115" t="s">
        <v>3422</v>
      </c>
    </row>
    <row r="1635" spans="86:87" x14ac:dyDescent="0.25">
      <c r="CH1635" s="119" t="s">
        <v>1607</v>
      </c>
      <c r="CI1635" s="115" t="s">
        <v>3423</v>
      </c>
    </row>
    <row r="1636" spans="86:87" x14ac:dyDescent="0.25">
      <c r="CH1636" s="119" t="s">
        <v>1610</v>
      </c>
      <c r="CI1636" s="115" t="s">
        <v>3424</v>
      </c>
    </row>
    <row r="1637" spans="86:87" x14ac:dyDescent="0.25">
      <c r="CH1637" s="119" t="s">
        <v>1613</v>
      </c>
      <c r="CI1637" s="115" t="s">
        <v>3425</v>
      </c>
    </row>
    <row r="1638" spans="86:87" x14ac:dyDescent="0.25">
      <c r="CH1638" s="119" t="s">
        <v>1616</v>
      </c>
      <c r="CI1638" s="115" t="s">
        <v>3426</v>
      </c>
    </row>
    <row r="1639" spans="86:87" x14ac:dyDescent="0.25">
      <c r="CH1639" s="119" t="s">
        <v>1619</v>
      </c>
      <c r="CI1639" s="115" t="s">
        <v>3427</v>
      </c>
    </row>
    <row r="1640" spans="86:87" x14ac:dyDescent="0.25">
      <c r="CH1640" s="119" t="s">
        <v>1622</v>
      </c>
      <c r="CI1640" s="115"/>
    </row>
    <row r="1641" spans="86:87" x14ac:dyDescent="0.25">
      <c r="CH1641" s="119" t="s">
        <v>1624</v>
      </c>
      <c r="CI1641" s="115" t="s">
        <v>3428</v>
      </c>
    </row>
    <row r="1642" spans="86:87" x14ac:dyDescent="0.25">
      <c r="CH1642" s="119" t="s">
        <v>1627</v>
      </c>
      <c r="CI1642" s="115" t="s">
        <v>3429</v>
      </c>
    </row>
    <row r="1643" spans="86:87" x14ac:dyDescent="0.25">
      <c r="CH1643" s="119" t="s">
        <v>1630</v>
      </c>
      <c r="CI1643" s="115" t="s">
        <v>3430</v>
      </c>
    </row>
    <row r="1644" spans="86:87" x14ac:dyDescent="0.25">
      <c r="CH1644" s="119" t="s">
        <v>1633</v>
      </c>
      <c r="CI1644" s="115" t="s">
        <v>3431</v>
      </c>
    </row>
    <row r="1645" spans="86:87" x14ac:dyDescent="0.25">
      <c r="CH1645" s="119" t="s">
        <v>1598</v>
      </c>
      <c r="CI1645" s="115" t="s">
        <v>3432</v>
      </c>
    </row>
    <row r="1646" spans="86:87" x14ac:dyDescent="0.25">
      <c r="CH1646" s="119" t="s">
        <v>1638</v>
      </c>
      <c r="CI1646" s="115" t="s">
        <v>3433</v>
      </c>
    </row>
    <row r="1647" spans="86:87" x14ac:dyDescent="0.25">
      <c r="CH1647" s="119" t="s">
        <v>1641</v>
      </c>
      <c r="CI1647" s="115" t="s">
        <v>3434</v>
      </c>
    </row>
    <row r="1648" spans="86:87" x14ac:dyDescent="0.25">
      <c r="CH1648" s="119" t="s">
        <v>1644</v>
      </c>
      <c r="CI1648" s="115" t="s">
        <v>3435</v>
      </c>
    </row>
    <row r="1649" spans="86:87" x14ac:dyDescent="0.25">
      <c r="CH1649" s="119" t="s">
        <v>1647</v>
      </c>
      <c r="CI1649" s="115" t="s">
        <v>3436</v>
      </c>
    </row>
    <row r="1650" spans="86:87" x14ac:dyDescent="0.25">
      <c r="CH1650" s="119" t="s">
        <v>1650</v>
      </c>
      <c r="CI1650" s="115" t="s">
        <v>3437</v>
      </c>
    </row>
    <row r="1651" spans="86:87" x14ac:dyDescent="0.25">
      <c r="CH1651" s="119" t="s">
        <v>1573</v>
      </c>
      <c r="CI1651" s="115" t="s">
        <v>3438</v>
      </c>
    </row>
    <row r="1652" spans="86:87" x14ac:dyDescent="0.25">
      <c r="CH1652" s="119" t="s">
        <v>1655</v>
      </c>
      <c r="CI1652" s="115" t="s">
        <v>3439</v>
      </c>
    </row>
    <row r="1653" spans="86:87" x14ac:dyDescent="0.25">
      <c r="CH1653" s="119" t="s">
        <v>1658</v>
      </c>
      <c r="CI1653" s="115" t="s">
        <v>3440</v>
      </c>
    </row>
    <row r="1654" spans="86:87" x14ac:dyDescent="0.25">
      <c r="CH1654" s="119" t="s">
        <v>1661</v>
      </c>
      <c r="CI1654" s="115"/>
    </row>
    <row r="1655" spans="86:87" x14ac:dyDescent="0.25">
      <c r="CH1655" s="119" t="s">
        <v>1663</v>
      </c>
      <c r="CI1655" s="115"/>
    </row>
    <row r="1656" spans="86:87" x14ac:dyDescent="0.25">
      <c r="CH1656" s="119" t="s">
        <v>1665</v>
      </c>
      <c r="CI1656" s="115" t="s">
        <v>3441</v>
      </c>
    </row>
    <row r="1657" spans="86:87" x14ac:dyDescent="0.25">
      <c r="CH1657" s="119" t="s">
        <v>1668</v>
      </c>
      <c r="CI1657" s="115" t="s">
        <v>3442</v>
      </c>
    </row>
    <row r="1658" spans="86:87" x14ac:dyDescent="0.25">
      <c r="CH1658" s="119" t="s">
        <v>1671</v>
      </c>
      <c r="CI1658" s="115" t="s">
        <v>3443</v>
      </c>
    </row>
    <row r="1659" spans="86:87" x14ac:dyDescent="0.25">
      <c r="CH1659" s="119" t="s">
        <v>1674</v>
      </c>
      <c r="CI1659" s="115" t="s">
        <v>3444</v>
      </c>
    </row>
    <row r="1660" spans="86:87" x14ac:dyDescent="0.25">
      <c r="CH1660" s="119" t="s">
        <v>1677</v>
      </c>
      <c r="CI1660" s="115" t="s">
        <v>3445</v>
      </c>
    </row>
    <row r="1661" spans="86:87" x14ac:dyDescent="0.25">
      <c r="CH1661" s="119" t="s">
        <v>1613</v>
      </c>
      <c r="CI1661" s="115" t="s">
        <v>3446</v>
      </c>
    </row>
    <row r="1662" spans="86:87" x14ac:dyDescent="0.25">
      <c r="CH1662" s="119" t="s">
        <v>1682</v>
      </c>
      <c r="CI1662" s="115"/>
    </row>
    <row r="1663" spans="86:87" x14ac:dyDescent="0.25">
      <c r="CH1663" s="119" t="s">
        <v>1684</v>
      </c>
      <c r="CI1663" s="115" t="s">
        <v>3447</v>
      </c>
    </row>
    <row r="1664" spans="86:87" x14ac:dyDescent="0.25">
      <c r="CH1664" s="119" t="s">
        <v>1687</v>
      </c>
      <c r="CI1664" s="115" t="s">
        <v>3448</v>
      </c>
    </row>
    <row r="1665" spans="86:87" x14ac:dyDescent="0.25">
      <c r="CH1665" s="119" t="s">
        <v>1668</v>
      </c>
      <c r="CI1665" s="115" t="s">
        <v>3449</v>
      </c>
    </row>
    <row r="1666" spans="86:87" x14ac:dyDescent="0.25">
      <c r="CH1666" s="119" t="s">
        <v>1671</v>
      </c>
      <c r="CI1666" s="115" t="s">
        <v>3450</v>
      </c>
    </row>
    <row r="1667" spans="86:87" x14ac:dyDescent="0.25">
      <c r="CH1667" s="119" t="s">
        <v>1694</v>
      </c>
      <c r="CI1667" s="115" t="s">
        <v>3451</v>
      </c>
    </row>
    <row r="1668" spans="86:87" x14ac:dyDescent="0.25">
      <c r="CH1668" s="119" t="s">
        <v>1697</v>
      </c>
      <c r="CI1668" s="115" t="s">
        <v>3452</v>
      </c>
    </row>
    <row r="1669" spans="86:87" x14ac:dyDescent="0.25">
      <c r="CH1669" s="119" t="s">
        <v>1700</v>
      </c>
      <c r="CI1669" s="115" t="s">
        <v>3453</v>
      </c>
    </row>
    <row r="1670" spans="86:87" x14ac:dyDescent="0.25">
      <c r="CH1670" s="119" t="s">
        <v>1703</v>
      </c>
      <c r="CI1670" s="115" t="s">
        <v>3454</v>
      </c>
    </row>
    <row r="1671" spans="86:87" x14ac:dyDescent="0.25">
      <c r="CH1671" s="119" t="s">
        <v>1573</v>
      </c>
      <c r="CI1671" s="115" t="s">
        <v>3455</v>
      </c>
    </row>
    <row r="1672" spans="86:87" x14ac:dyDescent="0.25">
      <c r="CH1672" s="119" t="s">
        <v>1708</v>
      </c>
      <c r="CI1672" s="115" t="s">
        <v>3456</v>
      </c>
    </row>
    <row r="1673" spans="86:87" x14ac:dyDescent="0.25">
      <c r="CH1673" s="119" t="s">
        <v>1711</v>
      </c>
      <c r="CI1673" s="115" t="s">
        <v>3457</v>
      </c>
    </row>
    <row r="1674" spans="86:87" x14ac:dyDescent="0.25">
      <c r="CH1674" s="119" t="s">
        <v>1714</v>
      </c>
      <c r="CI1674" s="115" t="s">
        <v>3458</v>
      </c>
    </row>
    <row r="1675" spans="86:87" x14ac:dyDescent="0.25">
      <c r="CH1675" s="119" t="s">
        <v>1717</v>
      </c>
      <c r="CI1675" s="115" t="s">
        <v>3459</v>
      </c>
    </row>
    <row r="1676" spans="86:87" x14ac:dyDescent="0.25">
      <c r="CH1676" s="119" t="s">
        <v>1720</v>
      </c>
      <c r="CI1676" s="115" t="s">
        <v>3460</v>
      </c>
    </row>
    <row r="1677" spans="86:87" x14ac:dyDescent="0.25">
      <c r="CH1677" s="119" t="s">
        <v>1723</v>
      </c>
      <c r="CI1677" s="115" t="s">
        <v>3461</v>
      </c>
    </row>
    <row r="1678" spans="86:87" x14ac:dyDescent="0.25">
      <c r="CH1678" s="119" t="s">
        <v>1726</v>
      </c>
      <c r="CI1678" s="115" t="s">
        <v>3462</v>
      </c>
    </row>
    <row r="1679" spans="86:87" x14ac:dyDescent="0.25">
      <c r="CH1679" s="137"/>
      <c r="CI1679" s="83"/>
    </row>
    <row r="1680" spans="86:87" ht="21" x14ac:dyDescent="0.35">
      <c r="CH1680" s="82" t="s">
        <v>3594</v>
      </c>
      <c r="CI1680" s="83"/>
    </row>
    <row r="1681" spans="86:87" x14ac:dyDescent="0.25">
      <c r="CH1681" s="78" t="s">
        <v>2048</v>
      </c>
      <c r="CI1681" s="77" t="s">
        <v>764</v>
      </c>
    </row>
    <row r="1682" spans="86:87" x14ac:dyDescent="0.25">
      <c r="CH1682" s="119" t="s">
        <v>2049</v>
      </c>
      <c r="CI1682" s="115"/>
    </row>
    <row r="1683" spans="86:87" x14ac:dyDescent="0.25">
      <c r="CH1683" s="119" t="s">
        <v>3595</v>
      </c>
      <c r="CI1683" s="115"/>
    </row>
    <row r="1684" spans="86:87" x14ac:dyDescent="0.25">
      <c r="CH1684" s="119" t="s">
        <v>3596</v>
      </c>
      <c r="CI1684" s="115" t="s">
        <v>3597</v>
      </c>
    </row>
    <row r="1685" spans="86:87" x14ac:dyDescent="0.25">
      <c r="CH1685" s="119" t="s">
        <v>3598</v>
      </c>
      <c r="CI1685" s="115" t="s">
        <v>3599</v>
      </c>
    </row>
    <row r="1686" spans="86:87" x14ac:dyDescent="0.25">
      <c r="CH1686" s="119" t="s">
        <v>3600</v>
      </c>
      <c r="CI1686" s="115" t="s">
        <v>3601</v>
      </c>
    </row>
    <row r="1687" spans="86:87" x14ac:dyDescent="0.25">
      <c r="CH1687" s="119" t="s">
        <v>3602</v>
      </c>
      <c r="CI1687" s="115" t="s">
        <v>3603</v>
      </c>
    </row>
    <row r="1688" spans="86:87" x14ac:dyDescent="0.25">
      <c r="CH1688" s="119" t="s">
        <v>2210</v>
      </c>
      <c r="CI1688" s="115" t="s">
        <v>3604</v>
      </c>
    </row>
    <row r="1689" spans="86:87" x14ac:dyDescent="0.25">
      <c r="CH1689" s="119" t="s">
        <v>2082</v>
      </c>
      <c r="CI1689" s="115" t="s">
        <v>3605</v>
      </c>
    </row>
    <row r="1690" spans="86:87" x14ac:dyDescent="0.25">
      <c r="CH1690" s="119" t="s">
        <v>3606</v>
      </c>
      <c r="CI1690" s="115"/>
    </row>
    <row r="1691" spans="86:87" x14ac:dyDescent="0.25">
      <c r="CH1691" s="119" t="s">
        <v>3607</v>
      </c>
      <c r="CI1691" s="115" t="s">
        <v>3608</v>
      </c>
    </row>
    <row r="1692" spans="86:87" x14ac:dyDescent="0.25">
      <c r="CH1692" s="119" t="s">
        <v>3609</v>
      </c>
      <c r="CI1692" s="115" t="s">
        <v>3610</v>
      </c>
    </row>
    <row r="1693" spans="86:87" x14ac:dyDescent="0.25">
      <c r="CH1693" s="119" t="s">
        <v>3611</v>
      </c>
      <c r="CI1693" s="115" t="s">
        <v>3612</v>
      </c>
    </row>
    <row r="1694" spans="86:87" x14ac:dyDescent="0.25">
      <c r="CH1694" s="119" t="s">
        <v>2106</v>
      </c>
      <c r="CI1694" s="115" t="s">
        <v>3613</v>
      </c>
    </row>
    <row r="1695" spans="86:87" x14ac:dyDescent="0.25">
      <c r="CH1695" s="119" t="s">
        <v>3614</v>
      </c>
      <c r="CI1695" s="115"/>
    </row>
    <row r="1696" spans="86:87" x14ac:dyDescent="0.25">
      <c r="CH1696" s="119" t="s">
        <v>3615</v>
      </c>
      <c r="CI1696" s="115" t="s">
        <v>3616</v>
      </c>
    </row>
    <row r="1697" spans="86:87" x14ac:dyDescent="0.25">
      <c r="CH1697" s="119" t="s">
        <v>3617</v>
      </c>
      <c r="CI1697" s="115" t="s">
        <v>3618</v>
      </c>
    </row>
    <row r="1698" spans="86:87" x14ac:dyDescent="0.25">
      <c r="CH1698" s="119" t="s">
        <v>3619</v>
      </c>
      <c r="CI1698" s="115" t="s">
        <v>3620</v>
      </c>
    </row>
    <row r="1699" spans="86:87" x14ac:dyDescent="0.25">
      <c r="CH1699" s="119" t="s">
        <v>3621</v>
      </c>
      <c r="CI1699" s="115" t="s">
        <v>3622</v>
      </c>
    </row>
    <row r="1700" spans="86:87" x14ac:dyDescent="0.25">
      <c r="CH1700" s="119" t="s">
        <v>3623</v>
      </c>
      <c r="CI1700" s="115" t="s">
        <v>3624</v>
      </c>
    </row>
    <row r="1701" spans="86:87" x14ac:dyDescent="0.25">
      <c r="CH1701" s="119" t="s">
        <v>3625</v>
      </c>
      <c r="CI1701" s="115"/>
    </row>
    <row r="1702" spans="86:87" x14ac:dyDescent="0.25">
      <c r="CH1702" s="119" t="s">
        <v>2115</v>
      </c>
      <c r="CI1702" s="115"/>
    </row>
    <row r="1703" spans="86:87" x14ac:dyDescent="0.25">
      <c r="CH1703" s="119" t="s">
        <v>3626</v>
      </c>
      <c r="CI1703" s="115"/>
    </row>
    <row r="1704" spans="86:87" x14ac:dyDescent="0.25">
      <c r="CH1704" s="119" t="s">
        <v>3627</v>
      </c>
      <c r="CI1704" s="115" t="s">
        <v>3628</v>
      </c>
    </row>
    <row r="1705" spans="86:87" x14ac:dyDescent="0.25">
      <c r="CH1705" s="119" t="s">
        <v>3629</v>
      </c>
      <c r="CI1705" s="115" t="s">
        <v>3630</v>
      </c>
    </row>
    <row r="1706" spans="86:87" x14ac:dyDescent="0.25">
      <c r="CH1706" s="119" t="s">
        <v>3631</v>
      </c>
      <c r="CI1706" s="115" t="s">
        <v>3632</v>
      </c>
    </row>
    <row r="1707" spans="86:87" x14ac:dyDescent="0.25">
      <c r="CH1707" s="119" t="s">
        <v>3633</v>
      </c>
      <c r="CI1707" s="115" t="s">
        <v>3634</v>
      </c>
    </row>
    <row r="1708" spans="86:87" x14ac:dyDescent="0.25">
      <c r="CH1708" s="119" t="s">
        <v>2134</v>
      </c>
      <c r="CI1708" s="115" t="s">
        <v>3635</v>
      </c>
    </row>
    <row r="1709" spans="86:87" x14ac:dyDescent="0.25">
      <c r="CH1709" s="119" t="s">
        <v>3636</v>
      </c>
      <c r="CI1709" s="115"/>
    </row>
    <row r="1710" spans="86:87" x14ac:dyDescent="0.25">
      <c r="CH1710" s="119" t="s">
        <v>3637</v>
      </c>
      <c r="CI1710" s="115" t="s">
        <v>3638</v>
      </c>
    </row>
    <row r="1711" spans="86:87" x14ac:dyDescent="0.25">
      <c r="CH1711" s="119" t="s">
        <v>3639</v>
      </c>
      <c r="CI1711" s="115" t="s">
        <v>3640</v>
      </c>
    </row>
    <row r="1712" spans="86:87" x14ac:dyDescent="0.25">
      <c r="CH1712" s="119" t="s">
        <v>3641</v>
      </c>
      <c r="CI1712" s="115" t="s">
        <v>3642</v>
      </c>
    </row>
    <row r="1713" spans="86:87" x14ac:dyDescent="0.25">
      <c r="CH1713" s="119" t="s">
        <v>2146</v>
      </c>
      <c r="CI1713" s="115" t="s">
        <v>3643</v>
      </c>
    </row>
    <row r="1714" spans="86:87" x14ac:dyDescent="0.25">
      <c r="CH1714" s="119" t="s">
        <v>3644</v>
      </c>
      <c r="CI1714" s="115" t="s">
        <v>3645</v>
      </c>
    </row>
    <row r="1715" spans="86:87" x14ac:dyDescent="0.25">
      <c r="CH1715" s="119" t="s">
        <v>3646</v>
      </c>
      <c r="CI1715" s="115"/>
    </row>
    <row r="1716" spans="86:87" x14ac:dyDescent="0.25">
      <c r="CH1716" s="119" t="s">
        <v>3647</v>
      </c>
      <c r="CI1716" s="115" t="s">
        <v>3648</v>
      </c>
    </row>
    <row r="1717" spans="86:87" x14ac:dyDescent="0.25">
      <c r="CH1717" s="119" t="s">
        <v>3649</v>
      </c>
      <c r="CI1717" s="115" t="s">
        <v>3650</v>
      </c>
    </row>
    <row r="1718" spans="86:87" x14ac:dyDescent="0.25">
      <c r="CH1718" s="119" t="s">
        <v>1018</v>
      </c>
      <c r="CI1718" s="115" t="s">
        <v>3651</v>
      </c>
    </row>
    <row r="1719" spans="86:87" x14ac:dyDescent="0.25">
      <c r="CH1719" s="119" t="s">
        <v>3652</v>
      </c>
      <c r="CI1719" s="115" t="s">
        <v>3653</v>
      </c>
    </row>
    <row r="1720" spans="86:87" x14ac:dyDescent="0.25">
      <c r="CH1720" s="119" t="s">
        <v>3654</v>
      </c>
      <c r="CI1720" s="115" t="s">
        <v>3655</v>
      </c>
    </row>
    <row r="1721" spans="86:87" x14ac:dyDescent="0.25">
      <c r="CH1721" s="119" t="s">
        <v>3656</v>
      </c>
      <c r="CI1721" s="115" t="s">
        <v>3657</v>
      </c>
    </row>
    <row r="1722" spans="86:87" x14ac:dyDescent="0.25">
      <c r="CH1722" s="119" t="s">
        <v>2923</v>
      </c>
      <c r="CI1722" s="115" t="s">
        <v>3658</v>
      </c>
    </row>
    <row r="1723" spans="86:87" x14ac:dyDescent="0.25">
      <c r="CH1723" s="119" t="s">
        <v>3614</v>
      </c>
      <c r="CI1723" s="115"/>
    </row>
    <row r="1724" spans="86:87" x14ac:dyDescent="0.25">
      <c r="CH1724" s="119" t="s">
        <v>3659</v>
      </c>
      <c r="CI1724" s="115" t="s">
        <v>3660</v>
      </c>
    </row>
    <row r="1725" spans="86:87" x14ac:dyDescent="0.25">
      <c r="CH1725" s="119" t="s">
        <v>3661</v>
      </c>
      <c r="CI1725" s="115" t="s">
        <v>3662</v>
      </c>
    </row>
    <row r="1726" spans="86:87" x14ac:dyDescent="0.25">
      <c r="CH1726" s="119" t="s">
        <v>3663</v>
      </c>
      <c r="CI1726" s="115" t="s">
        <v>3664</v>
      </c>
    </row>
    <row r="1727" spans="86:87" x14ac:dyDescent="0.25">
      <c r="CH1727" s="119" t="s">
        <v>3665</v>
      </c>
      <c r="CI1727" s="115" t="s">
        <v>3666</v>
      </c>
    </row>
    <row r="1728" spans="86:87" x14ac:dyDescent="0.25">
      <c r="CH1728" s="119" t="s">
        <v>3623</v>
      </c>
      <c r="CI1728" s="115" t="s">
        <v>3667</v>
      </c>
    </row>
    <row r="1729" spans="86:87" x14ac:dyDescent="0.25">
      <c r="CH1729" s="137"/>
      <c r="CI1729" s="83"/>
    </row>
    <row r="1730" spans="86:87" x14ac:dyDescent="0.25">
      <c r="CH1730" s="78" t="s">
        <v>1837</v>
      </c>
      <c r="CI1730" s="77" t="s">
        <v>764</v>
      </c>
    </row>
    <row r="1731" spans="86:87" x14ac:dyDescent="0.25">
      <c r="CH1731" s="119" t="s">
        <v>3272</v>
      </c>
      <c r="CI1731" s="115"/>
    </row>
    <row r="1732" spans="86:87" x14ac:dyDescent="0.25">
      <c r="CH1732" s="119" t="s">
        <v>3668</v>
      </c>
      <c r="CI1732" s="115" t="s">
        <v>3669</v>
      </c>
    </row>
    <row r="1733" spans="86:87" x14ac:dyDescent="0.25">
      <c r="CH1733" s="119" t="s">
        <v>3670</v>
      </c>
      <c r="CI1733" s="115" t="s">
        <v>3671</v>
      </c>
    </row>
    <row r="1734" spans="86:87" x14ac:dyDescent="0.25">
      <c r="CH1734" s="119" t="s">
        <v>3672</v>
      </c>
      <c r="CI1734" s="115" t="s">
        <v>3673</v>
      </c>
    </row>
    <row r="1735" spans="86:87" x14ac:dyDescent="0.25">
      <c r="CH1735" s="119" t="s">
        <v>3674</v>
      </c>
      <c r="CI1735" s="115" t="s">
        <v>3675</v>
      </c>
    </row>
    <row r="1736" spans="86:87" x14ac:dyDescent="0.25">
      <c r="CH1736" s="119" t="s">
        <v>3276</v>
      </c>
      <c r="CI1736" s="115" t="s">
        <v>3676</v>
      </c>
    </row>
    <row r="1737" spans="86:87" x14ac:dyDescent="0.25">
      <c r="CH1737" s="119" t="s">
        <v>3277</v>
      </c>
      <c r="CI1737" s="115"/>
    </row>
    <row r="1738" spans="86:87" x14ac:dyDescent="0.25">
      <c r="CH1738" s="119" t="s">
        <v>3677</v>
      </c>
      <c r="CI1738" s="115" t="s">
        <v>3678</v>
      </c>
    </row>
    <row r="1739" spans="86:87" x14ac:dyDescent="0.25">
      <c r="CH1739" s="119" t="s">
        <v>3679</v>
      </c>
      <c r="CI1739" s="115" t="s">
        <v>3680</v>
      </c>
    </row>
    <row r="1740" spans="86:87" x14ac:dyDescent="0.25">
      <c r="CH1740" s="119" t="s">
        <v>3681</v>
      </c>
      <c r="CI1740" s="115" t="s">
        <v>3682</v>
      </c>
    </row>
    <row r="1741" spans="86:87" x14ac:dyDescent="0.25">
      <c r="CH1741" s="119" t="s">
        <v>3683</v>
      </c>
      <c r="CI1741" s="115" t="s">
        <v>3684</v>
      </c>
    </row>
    <row r="1742" spans="86:87" x14ac:dyDescent="0.25">
      <c r="CH1742" s="119" t="s">
        <v>3685</v>
      </c>
      <c r="CI1742" s="115" t="s">
        <v>3686</v>
      </c>
    </row>
    <row r="1743" spans="86:87" x14ac:dyDescent="0.25">
      <c r="CH1743" s="119" t="s">
        <v>3687</v>
      </c>
      <c r="CI1743" s="115" t="s">
        <v>3688</v>
      </c>
    </row>
    <row r="1744" spans="86:87" x14ac:dyDescent="0.25">
      <c r="CH1744" s="119" t="s">
        <v>3689</v>
      </c>
      <c r="CI1744" s="115"/>
    </row>
    <row r="1745" spans="86:87" x14ac:dyDescent="0.25">
      <c r="CH1745" s="119" t="s">
        <v>3289</v>
      </c>
      <c r="CI1745" s="115" t="s">
        <v>3690</v>
      </c>
    </row>
    <row r="1746" spans="86:87" x14ac:dyDescent="0.25">
      <c r="CH1746" s="119" t="s">
        <v>3290</v>
      </c>
      <c r="CI1746" s="115" t="s">
        <v>3691</v>
      </c>
    </row>
    <row r="1747" spans="86:87" x14ac:dyDescent="0.25">
      <c r="CH1747" s="119" t="s">
        <v>3692</v>
      </c>
      <c r="CI1747" s="115" t="s">
        <v>3693</v>
      </c>
    </row>
    <row r="1748" spans="86:87" x14ac:dyDescent="0.25">
      <c r="CH1748" s="119" t="s">
        <v>3694</v>
      </c>
      <c r="CI1748" s="115" t="s">
        <v>3695</v>
      </c>
    </row>
    <row r="1749" spans="86:87" x14ac:dyDescent="0.25">
      <c r="CH1749" s="119" t="s">
        <v>3696</v>
      </c>
      <c r="CI1749" s="115" t="s">
        <v>3697</v>
      </c>
    </row>
    <row r="1750" spans="86:87" x14ac:dyDescent="0.25">
      <c r="CH1750" s="119" t="s">
        <v>3698</v>
      </c>
      <c r="CI1750" s="115" t="s">
        <v>3699</v>
      </c>
    </row>
    <row r="1751" spans="86:87" x14ac:dyDescent="0.25">
      <c r="CH1751" s="119" t="s">
        <v>3700</v>
      </c>
      <c r="CI1751" s="115" t="s">
        <v>3701</v>
      </c>
    </row>
    <row r="1752" spans="86:87" x14ac:dyDescent="0.25">
      <c r="CH1752" s="119" t="s">
        <v>3702</v>
      </c>
      <c r="CI1752" s="115" t="s">
        <v>3703</v>
      </c>
    </row>
    <row r="1753" spans="86:87" x14ac:dyDescent="0.25">
      <c r="CH1753" s="119" t="s">
        <v>3704</v>
      </c>
      <c r="CI1753" s="115" t="s">
        <v>3705</v>
      </c>
    </row>
    <row r="1754" spans="86:87" x14ac:dyDescent="0.25">
      <c r="CH1754" s="119" t="s">
        <v>3706</v>
      </c>
      <c r="CI1754" s="115" t="s">
        <v>3707</v>
      </c>
    </row>
    <row r="1755" spans="86:87" x14ac:dyDescent="0.25">
      <c r="CH1755" s="119" t="s">
        <v>3708</v>
      </c>
      <c r="CI1755" s="115" t="s">
        <v>3709</v>
      </c>
    </row>
    <row r="1756" spans="86:87" x14ac:dyDescent="0.25">
      <c r="CH1756" s="119" t="s">
        <v>3710</v>
      </c>
      <c r="CI1756" s="115" t="s">
        <v>3711</v>
      </c>
    </row>
    <row r="1757" spans="86:87" x14ac:dyDescent="0.25">
      <c r="CH1757" s="137"/>
      <c r="CI1757" s="83"/>
    </row>
    <row r="1758" spans="86:87" ht="21" x14ac:dyDescent="0.35">
      <c r="CH1758" s="82" t="s">
        <v>3712</v>
      </c>
      <c r="CI1758" s="137"/>
    </row>
    <row r="1759" spans="86:87" x14ac:dyDescent="0.25">
      <c r="CH1759" s="78" t="s">
        <v>2048</v>
      </c>
      <c r="CI1759" s="77" t="s">
        <v>764</v>
      </c>
    </row>
    <row r="1760" spans="86:87" x14ac:dyDescent="0.25">
      <c r="CH1760" s="119" t="s">
        <v>2049</v>
      </c>
      <c r="CI1760" s="115"/>
    </row>
    <row r="1761" spans="86:87" x14ac:dyDescent="0.25">
      <c r="CH1761" s="119" t="s">
        <v>3595</v>
      </c>
      <c r="CI1761" s="115"/>
    </row>
    <row r="1762" spans="86:87" x14ac:dyDescent="0.25">
      <c r="CH1762" s="119" t="s">
        <v>2829</v>
      </c>
      <c r="CI1762" s="115" t="s">
        <v>3713</v>
      </c>
    </row>
    <row r="1763" spans="86:87" x14ac:dyDescent="0.25">
      <c r="CH1763" s="119" t="s">
        <v>3714</v>
      </c>
      <c r="CI1763" s="115" t="s">
        <v>3715</v>
      </c>
    </row>
    <row r="1764" spans="86:87" x14ac:dyDescent="0.25">
      <c r="CH1764" s="119" t="s">
        <v>3716</v>
      </c>
      <c r="CI1764" s="115" t="s">
        <v>3717</v>
      </c>
    </row>
    <row r="1765" spans="86:87" x14ac:dyDescent="0.25">
      <c r="CH1765" s="119" t="s">
        <v>3718</v>
      </c>
      <c r="CI1765" s="115" t="s">
        <v>3719</v>
      </c>
    </row>
    <row r="1766" spans="86:87" x14ac:dyDescent="0.25">
      <c r="CH1766" s="119" t="s">
        <v>3093</v>
      </c>
      <c r="CI1766" s="115" t="s">
        <v>3720</v>
      </c>
    </row>
    <row r="1767" spans="86:87" x14ac:dyDescent="0.25">
      <c r="CH1767" s="119" t="s">
        <v>3721</v>
      </c>
      <c r="CI1767" s="115" t="s">
        <v>3722</v>
      </c>
    </row>
    <row r="1768" spans="86:87" x14ac:dyDescent="0.25">
      <c r="CH1768" s="119" t="s">
        <v>3723</v>
      </c>
      <c r="CI1768" s="115" t="s">
        <v>3724</v>
      </c>
    </row>
    <row r="1769" spans="86:87" x14ac:dyDescent="0.25">
      <c r="CH1769" s="119" t="s">
        <v>913</v>
      </c>
      <c r="CI1769" s="115" t="s">
        <v>3725</v>
      </c>
    </row>
    <row r="1770" spans="86:87" x14ac:dyDescent="0.25">
      <c r="CH1770" s="119" t="s">
        <v>3726</v>
      </c>
      <c r="CI1770" s="115" t="s">
        <v>3727</v>
      </c>
    </row>
    <row r="1771" spans="86:87" x14ac:dyDescent="0.25">
      <c r="CH1771" s="119" t="s">
        <v>934</v>
      </c>
      <c r="CI1771" s="115" t="s">
        <v>3728</v>
      </c>
    </row>
    <row r="1772" spans="86:87" x14ac:dyDescent="0.25">
      <c r="CH1772" s="119" t="s">
        <v>3729</v>
      </c>
      <c r="CI1772" s="115" t="s">
        <v>3730</v>
      </c>
    </row>
    <row r="1773" spans="86:87" x14ac:dyDescent="0.25">
      <c r="CH1773" s="119" t="s">
        <v>1005</v>
      </c>
      <c r="CI1773" s="115" t="s">
        <v>3731</v>
      </c>
    </row>
    <row r="1774" spans="86:87" x14ac:dyDescent="0.25">
      <c r="CH1774" s="119" t="s">
        <v>3732</v>
      </c>
      <c r="CI1774" s="115" t="s">
        <v>3733</v>
      </c>
    </row>
    <row r="1775" spans="86:87" x14ac:dyDescent="0.25">
      <c r="CH1775" s="119" t="s">
        <v>3734</v>
      </c>
      <c r="CI1775" s="115" t="s">
        <v>3735</v>
      </c>
    </row>
    <row r="1776" spans="86:87" x14ac:dyDescent="0.25">
      <c r="CH1776" s="119" t="s">
        <v>2104</v>
      </c>
      <c r="CI1776" s="115" t="s">
        <v>3736</v>
      </c>
    </row>
    <row r="1777" spans="86:87" x14ac:dyDescent="0.25">
      <c r="CH1777" s="119" t="s">
        <v>2842</v>
      </c>
      <c r="CI1777" s="115" t="s">
        <v>3737</v>
      </c>
    </row>
    <row r="1778" spans="86:87" x14ac:dyDescent="0.25">
      <c r="CH1778" s="119" t="s">
        <v>2844</v>
      </c>
      <c r="CI1778" s="115"/>
    </row>
    <row r="1779" spans="86:87" x14ac:dyDescent="0.25">
      <c r="CH1779" s="119" t="s">
        <v>3716</v>
      </c>
      <c r="CI1779" s="115" t="s">
        <v>3738</v>
      </c>
    </row>
    <row r="1780" spans="86:87" x14ac:dyDescent="0.25">
      <c r="CH1780" s="119" t="s">
        <v>3093</v>
      </c>
      <c r="CI1780" s="115" t="s">
        <v>3739</v>
      </c>
    </row>
    <row r="1781" spans="86:87" x14ac:dyDescent="0.25">
      <c r="CH1781" s="119" t="s">
        <v>3721</v>
      </c>
      <c r="CI1781" s="115" t="s">
        <v>3740</v>
      </c>
    </row>
    <row r="1782" spans="86:87" x14ac:dyDescent="0.25">
      <c r="CH1782" s="119" t="s">
        <v>3723</v>
      </c>
      <c r="CI1782" s="115" t="s">
        <v>3741</v>
      </c>
    </row>
    <row r="1783" spans="86:87" x14ac:dyDescent="0.25">
      <c r="CH1783" s="119" t="s">
        <v>3742</v>
      </c>
      <c r="CI1783" s="115" t="s">
        <v>3743</v>
      </c>
    </row>
    <row r="1784" spans="86:87" x14ac:dyDescent="0.25">
      <c r="CH1784" s="119" t="s">
        <v>3744</v>
      </c>
      <c r="CI1784" s="115" t="s">
        <v>3745</v>
      </c>
    </row>
    <row r="1785" spans="86:87" x14ac:dyDescent="0.25">
      <c r="CH1785" s="119" t="s">
        <v>1172</v>
      </c>
      <c r="CI1785" s="115" t="s">
        <v>3746</v>
      </c>
    </row>
    <row r="1786" spans="86:87" x14ac:dyDescent="0.25">
      <c r="CH1786" s="119" t="s">
        <v>3726</v>
      </c>
      <c r="CI1786" s="115" t="s">
        <v>3747</v>
      </c>
    </row>
    <row r="1787" spans="86:87" x14ac:dyDescent="0.25">
      <c r="CH1787" s="119" t="s">
        <v>1182</v>
      </c>
      <c r="CI1787" s="115" t="s">
        <v>3748</v>
      </c>
    </row>
    <row r="1788" spans="86:87" x14ac:dyDescent="0.25">
      <c r="CH1788" s="119" t="s">
        <v>3729</v>
      </c>
      <c r="CI1788" s="115" t="s">
        <v>3749</v>
      </c>
    </row>
    <row r="1789" spans="86:87" x14ac:dyDescent="0.25">
      <c r="CH1789" s="119" t="s">
        <v>1005</v>
      </c>
      <c r="CI1789" s="115" t="s">
        <v>3750</v>
      </c>
    </row>
    <row r="1790" spans="86:87" x14ac:dyDescent="0.25">
      <c r="CH1790" s="119" t="s">
        <v>3751</v>
      </c>
      <c r="CI1790" s="115" t="s">
        <v>3752</v>
      </c>
    </row>
    <row r="1791" spans="86:87" x14ac:dyDescent="0.25">
      <c r="CH1791" s="119" t="s">
        <v>3753</v>
      </c>
      <c r="CI1791" s="115" t="s">
        <v>3754</v>
      </c>
    </row>
    <row r="1792" spans="86:87" x14ac:dyDescent="0.25">
      <c r="CH1792" s="119" t="s">
        <v>2854</v>
      </c>
      <c r="CI1792" s="115" t="s">
        <v>3755</v>
      </c>
    </row>
    <row r="1793" spans="86:87" x14ac:dyDescent="0.25">
      <c r="CH1793" s="119" t="s">
        <v>3756</v>
      </c>
      <c r="CI1793" s="115" t="s">
        <v>3757</v>
      </c>
    </row>
    <row r="1794" spans="86:87" x14ac:dyDescent="0.25">
      <c r="CH1794" s="119" t="s">
        <v>3758</v>
      </c>
      <c r="CI1794" s="115" t="s">
        <v>3759</v>
      </c>
    </row>
    <row r="1795" spans="86:87" x14ac:dyDescent="0.25">
      <c r="CH1795" s="119" t="s">
        <v>2104</v>
      </c>
      <c r="CI1795" s="115" t="s">
        <v>3760</v>
      </c>
    </row>
    <row r="1796" spans="86:87" x14ac:dyDescent="0.25">
      <c r="CH1796" s="119" t="s">
        <v>2859</v>
      </c>
      <c r="CI1796" s="115" t="s">
        <v>3761</v>
      </c>
    </row>
    <row r="1797" spans="86:87" x14ac:dyDescent="0.25">
      <c r="CH1797" s="119" t="s">
        <v>2106</v>
      </c>
      <c r="CI1797" s="115" t="s">
        <v>3762</v>
      </c>
    </row>
    <row r="1798" spans="86:87" x14ac:dyDescent="0.25">
      <c r="CH1798" s="119" t="s">
        <v>2872</v>
      </c>
      <c r="CI1798" s="115"/>
    </row>
    <row r="1799" spans="86:87" x14ac:dyDescent="0.25">
      <c r="CH1799" s="119" t="s">
        <v>2873</v>
      </c>
      <c r="CI1799" s="115"/>
    </row>
    <row r="1800" spans="86:87" x14ac:dyDescent="0.25">
      <c r="CH1800" s="119" t="s">
        <v>2874</v>
      </c>
      <c r="CI1800" s="115" t="s">
        <v>3763</v>
      </c>
    </row>
    <row r="1801" spans="86:87" x14ac:dyDescent="0.25">
      <c r="CH1801" s="119" t="s">
        <v>2124</v>
      </c>
      <c r="CI1801" s="115" t="s">
        <v>3764</v>
      </c>
    </row>
    <row r="1802" spans="86:87" x14ac:dyDescent="0.25">
      <c r="CH1802" s="119" t="s">
        <v>1339</v>
      </c>
      <c r="CI1802" s="115" t="s">
        <v>3765</v>
      </c>
    </row>
    <row r="1803" spans="86:87" x14ac:dyDescent="0.25">
      <c r="CH1803" s="119" t="s">
        <v>3766</v>
      </c>
      <c r="CI1803" s="115" t="s">
        <v>3767</v>
      </c>
    </row>
    <row r="1804" spans="86:87" x14ac:dyDescent="0.25">
      <c r="CH1804" s="119" t="s">
        <v>3768</v>
      </c>
      <c r="CI1804" s="115" t="s">
        <v>3769</v>
      </c>
    </row>
    <row r="1805" spans="86:87" x14ac:dyDescent="0.25">
      <c r="CH1805" s="119" t="s">
        <v>1349</v>
      </c>
      <c r="CI1805" s="115" t="s">
        <v>3770</v>
      </c>
    </row>
    <row r="1806" spans="86:87" x14ac:dyDescent="0.25">
      <c r="CH1806" s="119" t="s">
        <v>3771</v>
      </c>
      <c r="CI1806" s="115" t="s">
        <v>3772</v>
      </c>
    </row>
    <row r="1807" spans="86:87" x14ac:dyDescent="0.25">
      <c r="CH1807" s="119" t="s">
        <v>3773</v>
      </c>
      <c r="CI1807" s="115" t="s">
        <v>3774</v>
      </c>
    </row>
    <row r="1808" spans="86:87" x14ac:dyDescent="0.25">
      <c r="CH1808" s="119" t="s">
        <v>2893</v>
      </c>
      <c r="CI1808" s="115" t="s">
        <v>3775</v>
      </c>
    </row>
    <row r="1809" spans="86:87" x14ac:dyDescent="0.25">
      <c r="CH1809" s="119" t="s">
        <v>2895</v>
      </c>
      <c r="CI1809" s="115"/>
    </row>
    <row r="1810" spans="86:87" x14ac:dyDescent="0.25">
      <c r="CH1810" s="119" t="s">
        <v>2124</v>
      </c>
      <c r="CI1810" s="115" t="s">
        <v>3776</v>
      </c>
    </row>
    <row r="1811" spans="86:87" x14ac:dyDescent="0.25">
      <c r="CH1811" s="119" t="s">
        <v>1339</v>
      </c>
      <c r="CI1811" s="115" t="s">
        <v>3777</v>
      </c>
    </row>
    <row r="1812" spans="86:87" x14ac:dyDescent="0.25">
      <c r="CH1812" s="119" t="s">
        <v>3766</v>
      </c>
      <c r="CI1812" s="115" t="s">
        <v>3778</v>
      </c>
    </row>
    <row r="1813" spans="86:87" x14ac:dyDescent="0.25">
      <c r="CH1813" s="119" t="s">
        <v>3779</v>
      </c>
      <c r="CI1813" s="115" t="s">
        <v>3780</v>
      </c>
    </row>
    <row r="1814" spans="86:87" x14ac:dyDescent="0.25">
      <c r="CH1814" s="119" t="s">
        <v>1349</v>
      </c>
      <c r="CI1814" s="115" t="s">
        <v>3781</v>
      </c>
    </row>
    <row r="1815" spans="86:87" x14ac:dyDescent="0.25">
      <c r="CH1815" s="119" t="s">
        <v>3771</v>
      </c>
      <c r="CI1815" s="115" t="s">
        <v>3782</v>
      </c>
    </row>
    <row r="1816" spans="86:87" x14ac:dyDescent="0.25">
      <c r="CH1816" s="119" t="s">
        <v>3783</v>
      </c>
      <c r="CI1816" s="115" t="s">
        <v>3784</v>
      </c>
    </row>
    <row r="1817" spans="86:87" x14ac:dyDescent="0.25">
      <c r="CH1817" s="119" t="s">
        <v>2905</v>
      </c>
      <c r="CI1817" s="115" t="s">
        <v>3785</v>
      </c>
    </row>
    <row r="1818" spans="86:87" x14ac:dyDescent="0.25">
      <c r="CH1818" s="119" t="s">
        <v>2907</v>
      </c>
      <c r="CI1818" s="115" t="s">
        <v>3786</v>
      </c>
    </row>
    <row r="1819" spans="86:87" x14ac:dyDescent="0.25">
      <c r="CH1819" s="119" t="s">
        <v>3787</v>
      </c>
      <c r="CI1819" s="115"/>
    </row>
    <row r="1820" spans="86:87" x14ac:dyDescent="0.25">
      <c r="CH1820" s="119" t="s">
        <v>2910</v>
      </c>
      <c r="CI1820" s="115" t="s">
        <v>3788</v>
      </c>
    </row>
    <row r="1821" spans="86:87" x14ac:dyDescent="0.25">
      <c r="CH1821" s="119" t="s">
        <v>1480</v>
      </c>
      <c r="CI1821" s="115" t="s">
        <v>3789</v>
      </c>
    </row>
    <row r="1822" spans="86:87" x14ac:dyDescent="0.25">
      <c r="CH1822" s="119" t="s">
        <v>2151</v>
      </c>
      <c r="CI1822" s="115" t="s">
        <v>3790</v>
      </c>
    </row>
    <row r="1823" spans="86:87" x14ac:dyDescent="0.25">
      <c r="CH1823" s="119" t="s">
        <v>3791</v>
      </c>
      <c r="CI1823" s="115" t="s">
        <v>3792</v>
      </c>
    </row>
    <row r="1824" spans="86:87" x14ac:dyDescent="0.25">
      <c r="CH1824" s="119" t="s">
        <v>3793</v>
      </c>
      <c r="CI1824" s="115" t="s">
        <v>3794</v>
      </c>
    </row>
    <row r="1825" spans="86:87" x14ac:dyDescent="0.25">
      <c r="CH1825" s="119" t="s">
        <v>2915</v>
      </c>
      <c r="CI1825" s="115" t="s">
        <v>3795</v>
      </c>
    </row>
    <row r="1826" spans="86:87" x14ac:dyDescent="0.25">
      <c r="CH1826" s="119" t="s">
        <v>1494</v>
      </c>
      <c r="CI1826" s="115" t="s">
        <v>3796</v>
      </c>
    </row>
    <row r="1827" spans="86:87" x14ac:dyDescent="0.25">
      <c r="CH1827" s="119" t="s">
        <v>3797</v>
      </c>
      <c r="CI1827" s="115" t="s">
        <v>3798</v>
      </c>
    </row>
    <row r="1828" spans="86:87" x14ac:dyDescent="0.25">
      <c r="CH1828" s="119" t="s">
        <v>2921</v>
      </c>
      <c r="CI1828" s="115" t="s">
        <v>3799</v>
      </c>
    </row>
    <row r="1829" spans="86:87" x14ac:dyDescent="0.25">
      <c r="CH1829" s="119" t="s">
        <v>3800</v>
      </c>
      <c r="CI1829" s="115" t="s">
        <v>3801</v>
      </c>
    </row>
    <row r="1830" spans="86:87" x14ac:dyDescent="0.25">
      <c r="CH1830" s="119" t="s">
        <v>3802</v>
      </c>
      <c r="CI1830" s="115"/>
    </row>
    <row r="1831" spans="86:87" x14ac:dyDescent="0.25">
      <c r="CH1831" s="119" t="s">
        <v>3803</v>
      </c>
      <c r="CI1831" s="115" t="s">
        <v>3804</v>
      </c>
    </row>
    <row r="1832" spans="86:87" x14ac:dyDescent="0.25">
      <c r="CH1832" s="119" t="s">
        <v>3805</v>
      </c>
      <c r="CI1832" s="115" t="s">
        <v>3806</v>
      </c>
    </row>
    <row r="1833" spans="86:87" x14ac:dyDescent="0.25">
      <c r="CH1833" s="119" t="s">
        <v>3807</v>
      </c>
      <c r="CI1833" s="115" t="s">
        <v>3808</v>
      </c>
    </row>
    <row r="1834" spans="86:87" x14ac:dyDescent="0.25">
      <c r="CH1834" s="119" t="s">
        <v>3809</v>
      </c>
      <c r="CI1834" s="115" t="s">
        <v>3810</v>
      </c>
    </row>
    <row r="1835" spans="86:87" x14ac:dyDescent="0.25">
      <c r="CH1835" s="119" t="s">
        <v>3811</v>
      </c>
      <c r="CI1835" s="115" t="s">
        <v>3812</v>
      </c>
    </row>
    <row r="1836" spans="86:87" x14ac:dyDescent="0.25">
      <c r="CH1836" s="119" t="s">
        <v>1182</v>
      </c>
      <c r="CI1836" s="115" t="s">
        <v>3813</v>
      </c>
    </row>
    <row r="1837" spans="86:87" x14ac:dyDescent="0.25">
      <c r="CH1837" s="119" t="s">
        <v>3814</v>
      </c>
      <c r="CI1837" s="115" t="s">
        <v>3815</v>
      </c>
    </row>
    <row r="1838" spans="86:87" x14ac:dyDescent="0.25">
      <c r="CH1838" s="119" t="s">
        <v>3816</v>
      </c>
      <c r="CI1838" s="115"/>
    </row>
    <row r="1839" spans="86:87" x14ac:dyDescent="0.25">
      <c r="CH1839" s="119" t="s">
        <v>3817</v>
      </c>
      <c r="CI1839" s="115" t="s">
        <v>3818</v>
      </c>
    </row>
    <row r="1840" spans="86:87" x14ac:dyDescent="0.25">
      <c r="CH1840" s="119" t="s">
        <v>3819</v>
      </c>
      <c r="CI1840" s="115" t="s">
        <v>3820</v>
      </c>
    </row>
    <row r="1841" spans="86:87" x14ac:dyDescent="0.25">
      <c r="CH1841" s="119" t="s">
        <v>3821</v>
      </c>
      <c r="CI1841" s="115" t="s">
        <v>3822</v>
      </c>
    </row>
    <row r="1842" spans="86:87" x14ac:dyDescent="0.25">
      <c r="CH1842" s="119" t="s">
        <v>3823</v>
      </c>
      <c r="CI1842" s="115" t="s">
        <v>3824</v>
      </c>
    </row>
    <row r="1843" spans="86:87" x14ac:dyDescent="0.25">
      <c r="CH1843" s="119" t="s">
        <v>3825</v>
      </c>
      <c r="CI1843" s="115" t="s">
        <v>3826</v>
      </c>
    </row>
    <row r="1844" spans="86:87" x14ac:dyDescent="0.25">
      <c r="CH1844" s="119" t="s">
        <v>3827</v>
      </c>
      <c r="CI1844" s="115" t="s">
        <v>3828</v>
      </c>
    </row>
    <row r="1845" spans="86:87" x14ac:dyDescent="0.25">
      <c r="CH1845" s="119" t="s">
        <v>3829</v>
      </c>
      <c r="CI1845" s="115" t="s">
        <v>3830</v>
      </c>
    </row>
    <row r="1846" spans="86:87" x14ac:dyDescent="0.25">
      <c r="CH1846" s="119" t="s">
        <v>3831</v>
      </c>
      <c r="CI1846" s="115"/>
    </row>
    <row r="1847" spans="86:87" x14ac:dyDescent="0.25">
      <c r="CH1847" s="119" t="s">
        <v>3832</v>
      </c>
      <c r="CI1847" s="115" t="s">
        <v>3833</v>
      </c>
    </row>
    <row r="1848" spans="86:87" x14ac:dyDescent="0.25">
      <c r="CH1848" s="119" t="s">
        <v>3834</v>
      </c>
      <c r="CI1848" s="115" t="s">
        <v>3835</v>
      </c>
    </row>
    <row r="1849" spans="86:87" x14ac:dyDescent="0.25">
      <c r="CH1849" s="119" t="s">
        <v>3836</v>
      </c>
      <c r="CI1849" s="115" t="s">
        <v>3837</v>
      </c>
    </row>
    <row r="1850" spans="86:87" x14ac:dyDescent="0.25">
      <c r="CH1850" s="119" t="s">
        <v>3838</v>
      </c>
      <c r="CI1850" s="115" t="s">
        <v>3839</v>
      </c>
    </row>
    <row r="1851" spans="86:87" x14ac:dyDescent="0.25">
      <c r="CH1851" s="119" t="s">
        <v>3840</v>
      </c>
      <c r="CI1851" s="115" t="s">
        <v>3841</v>
      </c>
    </row>
    <row r="1852" spans="86:87" x14ac:dyDescent="0.25">
      <c r="CH1852" s="119" t="s">
        <v>1868</v>
      </c>
      <c r="CI1852" s="115" t="s">
        <v>3842</v>
      </c>
    </row>
    <row r="1853" spans="86:87" x14ac:dyDescent="0.25">
      <c r="CH1853" s="119" t="s">
        <v>1349</v>
      </c>
      <c r="CI1853" s="115" t="s">
        <v>3843</v>
      </c>
    </row>
    <row r="1854" spans="86:87" x14ac:dyDescent="0.25">
      <c r="CH1854" s="119" t="s">
        <v>3844</v>
      </c>
      <c r="CI1854" s="115" t="s">
        <v>3845</v>
      </c>
    </row>
    <row r="1855" spans="86:87" x14ac:dyDescent="0.25">
      <c r="CH1855" s="119" t="s">
        <v>3846</v>
      </c>
      <c r="CI1855" s="115"/>
    </row>
    <row r="1856" spans="86:87" x14ac:dyDescent="0.25">
      <c r="CH1856" s="119" t="s">
        <v>3847</v>
      </c>
      <c r="CI1856" s="115" t="s">
        <v>3848</v>
      </c>
    </row>
    <row r="1857" spans="86:87" x14ac:dyDescent="0.25">
      <c r="CH1857" s="119" t="s">
        <v>3849</v>
      </c>
      <c r="CI1857" s="115" t="s">
        <v>3850</v>
      </c>
    </row>
    <row r="1858" spans="86:87" x14ac:dyDescent="0.25">
      <c r="CH1858" s="119" t="s">
        <v>3851</v>
      </c>
      <c r="CI1858" s="115" t="s">
        <v>3852</v>
      </c>
    </row>
    <row r="1859" spans="86:87" x14ac:dyDescent="0.25">
      <c r="CH1859" s="119" t="s">
        <v>3853</v>
      </c>
      <c r="CI1859" s="115" t="s">
        <v>3854</v>
      </c>
    </row>
    <row r="1860" spans="86:87" x14ac:dyDescent="0.25">
      <c r="CH1860" s="119" t="s">
        <v>3855</v>
      </c>
      <c r="CI1860" s="115" t="s">
        <v>3856</v>
      </c>
    </row>
    <row r="1861" spans="86:87" x14ac:dyDescent="0.25">
      <c r="CH1861" s="119" t="s">
        <v>3857</v>
      </c>
      <c r="CI1861" s="115" t="s">
        <v>3858</v>
      </c>
    </row>
    <row r="1862" spans="86:87" x14ac:dyDescent="0.25">
      <c r="CH1862" s="119" t="s">
        <v>3859</v>
      </c>
      <c r="CI1862" s="115" t="s">
        <v>3860</v>
      </c>
    </row>
    <row r="1863" spans="86:87" x14ac:dyDescent="0.25">
      <c r="CH1863" s="137"/>
      <c r="CI1863" s="137"/>
    </row>
    <row r="1864" spans="86:87" x14ac:dyDescent="0.25">
      <c r="CH1864" s="78" t="s">
        <v>1517</v>
      </c>
      <c r="CI1864" s="77" t="s">
        <v>764</v>
      </c>
    </row>
    <row r="1865" spans="86:87" x14ac:dyDescent="0.25">
      <c r="CH1865" s="119" t="s">
        <v>2936</v>
      </c>
      <c r="CI1865" s="115"/>
    </row>
    <row r="1866" spans="86:87" x14ac:dyDescent="0.25">
      <c r="CH1866" s="119" t="s">
        <v>3861</v>
      </c>
      <c r="CI1866" s="115"/>
    </row>
    <row r="1867" spans="86:87" x14ac:dyDescent="0.25">
      <c r="CH1867" s="119" t="s">
        <v>3862</v>
      </c>
      <c r="CI1867" s="115" t="s">
        <v>3863</v>
      </c>
    </row>
    <row r="1868" spans="86:87" x14ac:dyDescent="0.25">
      <c r="CH1868" s="119" t="s">
        <v>3864</v>
      </c>
      <c r="CI1868" s="115" t="s">
        <v>3865</v>
      </c>
    </row>
    <row r="1869" spans="86:87" x14ac:dyDescent="0.25">
      <c r="CH1869" s="119" t="s">
        <v>3866</v>
      </c>
      <c r="CI1869" s="115" t="s">
        <v>3867</v>
      </c>
    </row>
    <row r="1870" spans="86:87" x14ac:dyDescent="0.25">
      <c r="CH1870" s="119" t="s">
        <v>3868</v>
      </c>
      <c r="CI1870" s="115" t="s">
        <v>3869</v>
      </c>
    </row>
    <row r="1871" spans="86:87" x14ac:dyDescent="0.25">
      <c r="CH1871" s="119" t="s">
        <v>3870</v>
      </c>
      <c r="CI1871" s="115" t="s">
        <v>3871</v>
      </c>
    </row>
    <row r="1872" spans="86:87" x14ac:dyDescent="0.25">
      <c r="CH1872" s="119" t="s">
        <v>2940</v>
      </c>
      <c r="CI1872" s="115" t="s">
        <v>3872</v>
      </c>
    </row>
    <row r="1873" spans="86:87" x14ac:dyDescent="0.25">
      <c r="CH1873" s="119" t="s">
        <v>3873</v>
      </c>
      <c r="CI1873" s="115"/>
    </row>
    <row r="1874" spans="86:87" x14ac:dyDescent="0.25">
      <c r="CH1874" s="119" t="s">
        <v>1544</v>
      </c>
      <c r="CI1874" s="115" t="s">
        <v>3874</v>
      </c>
    </row>
    <row r="1875" spans="86:87" x14ac:dyDescent="0.25">
      <c r="CH1875" s="119" t="s">
        <v>2945</v>
      </c>
      <c r="CI1875" s="115" t="s">
        <v>3875</v>
      </c>
    </row>
    <row r="1876" spans="86:87" x14ac:dyDescent="0.25">
      <c r="CH1876" s="119" t="s">
        <v>3876</v>
      </c>
      <c r="CI1876" s="115" t="s">
        <v>3877</v>
      </c>
    </row>
    <row r="1877" spans="86:87" x14ac:dyDescent="0.25">
      <c r="CH1877" s="119" t="s">
        <v>3878</v>
      </c>
      <c r="CI1877" s="115" t="s">
        <v>3879</v>
      </c>
    </row>
    <row r="1878" spans="86:87" x14ac:dyDescent="0.25">
      <c r="CH1878" s="119" t="s">
        <v>3870</v>
      </c>
      <c r="CI1878" s="115" t="s">
        <v>3880</v>
      </c>
    </row>
    <row r="1879" spans="86:87" x14ac:dyDescent="0.25">
      <c r="CH1879" s="119" t="s">
        <v>2949</v>
      </c>
      <c r="CI1879" s="115" t="s">
        <v>3881</v>
      </c>
    </row>
    <row r="1880" spans="86:87" x14ac:dyDescent="0.25">
      <c r="CH1880" s="119" t="s">
        <v>2951</v>
      </c>
      <c r="CI1880" s="115" t="s">
        <v>3882</v>
      </c>
    </row>
    <row r="1881" spans="86:87" x14ac:dyDescent="0.25">
      <c r="CH1881" s="119" t="s">
        <v>2953</v>
      </c>
      <c r="CI1881" s="115"/>
    </row>
    <row r="1882" spans="86:87" x14ac:dyDescent="0.25">
      <c r="CH1882" s="119" t="s">
        <v>3861</v>
      </c>
      <c r="CI1882" s="115"/>
    </row>
    <row r="1883" spans="86:87" x14ac:dyDescent="0.25">
      <c r="CH1883" s="119" t="s">
        <v>3883</v>
      </c>
      <c r="CI1883" s="115" t="s">
        <v>3884</v>
      </c>
    </row>
    <row r="1884" spans="86:87" x14ac:dyDescent="0.25">
      <c r="CH1884" s="119" t="s">
        <v>3885</v>
      </c>
      <c r="CI1884" s="115" t="s">
        <v>3886</v>
      </c>
    </row>
    <row r="1885" spans="86:87" x14ac:dyDescent="0.25">
      <c r="CH1885" s="119" t="s">
        <v>3274</v>
      </c>
      <c r="CI1885" s="115" t="s">
        <v>3887</v>
      </c>
    </row>
    <row r="1886" spans="86:87" x14ac:dyDescent="0.25">
      <c r="CH1886" s="119" t="s">
        <v>3888</v>
      </c>
      <c r="CI1886" s="115" t="s">
        <v>3889</v>
      </c>
    </row>
    <row r="1887" spans="86:87" x14ac:dyDescent="0.25">
      <c r="CH1887" s="119" t="s">
        <v>3890</v>
      </c>
      <c r="CI1887" s="115" t="s">
        <v>3891</v>
      </c>
    </row>
    <row r="1888" spans="86:87" x14ac:dyDescent="0.25">
      <c r="CH1888" s="119" t="s">
        <v>1607</v>
      </c>
      <c r="CI1888" s="115" t="s">
        <v>3892</v>
      </c>
    </row>
    <row r="1889" spans="86:87" x14ac:dyDescent="0.25">
      <c r="CH1889" s="119" t="s">
        <v>3893</v>
      </c>
      <c r="CI1889" s="115" t="s">
        <v>3894</v>
      </c>
    </row>
    <row r="1890" spans="86:87" x14ac:dyDescent="0.25">
      <c r="CH1890" s="119" t="s">
        <v>3895</v>
      </c>
      <c r="CI1890" s="115" t="s">
        <v>3896</v>
      </c>
    </row>
    <row r="1891" spans="86:87" x14ac:dyDescent="0.25">
      <c r="CH1891" s="119" t="s">
        <v>2940</v>
      </c>
      <c r="CI1891" s="115" t="s">
        <v>3897</v>
      </c>
    </row>
    <row r="1892" spans="86:87" x14ac:dyDescent="0.25">
      <c r="CH1892" s="119" t="s">
        <v>3873</v>
      </c>
      <c r="CI1892" s="115"/>
    </row>
    <row r="1893" spans="86:87" x14ac:dyDescent="0.25">
      <c r="CH1893" s="119" t="s">
        <v>3883</v>
      </c>
      <c r="CI1893" s="115" t="s">
        <v>3898</v>
      </c>
    </row>
    <row r="1894" spans="86:87" x14ac:dyDescent="0.25">
      <c r="CH1894" s="119" t="s">
        <v>3899</v>
      </c>
      <c r="CI1894" s="115" t="s">
        <v>3900</v>
      </c>
    </row>
    <row r="1895" spans="86:87" x14ac:dyDescent="0.25">
      <c r="CH1895" s="119" t="s">
        <v>3901</v>
      </c>
      <c r="CI1895" s="115" t="s">
        <v>3902</v>
      </c>
    </row>
    <row r="1896" spans="86:87" x14ac:dyDescent="0.25">
      <c r="CH1896" s="119" t="s">
        <v>3903</v>
      </c>
      <c r="CI1896" s="115" t="s">
        <v>3904</v>
      </c>
    </row>
    <row r="1897" spans="86:87" x14ac:dyDescent="0.25">
      <c r="CH1897" s="119" t="s">
        <v>3905</v>
      </c>
      <c r="CI1897" s="115" t="s">
        <v>3906</v>
      </c>
    </row>
    <row r="1898" spans="86:87" x14ac:dyDescent="0.25">
      <c r="CH1898" s="119" t="s">
        <v>3907</v>
      </c>
      <c r="CI1898" s="115" t="s">
        <v>3908</v>
      </c>
    </row>
    <row r="1899" spans="86:87" x14ac:dyDescent="0.25">
      <c r="CH1899" s="119" t="s">
        <v>3909</v>
      </c>
      <c r="CI1899" s="115" t="s">
        <v>3910</v>
      </c>
    </row>
    <row r="1900" spans="86:87" x14ac:dyDescent="0.25">
      <c r="CH1900" s="119" t="s">
        <v>2949</v>
      </c>
      <c r="CI1900" s="115" t="s">
        <v>3911</v>
      </c>
    </row>
    <row r="1901" spans="86:87" x14ac:dyDescent="0.25">
      <c r="CH1901" s="119" t="s">
        <v>2968</v>
      </c>
      <c r="CI1901" s="115" t="s">
        <v>3912</v>
      </c>
    </row>
    <row r="1902" spans="86:87" x14ac:dyDescent="0.25">
      <c r="CH1902" s="119" t="s">
        <v>3913</v>
      </c>
      <c r="CI1902" s="115"/>
    </row>
    <row r="1903" spans="86:87" x14ac:dyDescent="0.25">
      <c r="CH1903" s="119" t="s">
        <v>3861</v>
      </c>
      <c r="CI1903" s="115"/>
    </row>
    <row r="1904" spans="86:87" x14ac:dyDescent="0.25">
      <c r="CH1904" s="119" t="s">
        <v>3914</v>
      </c>
      <c r="CI1904" s="115" t="s">
        <v>3915</v>
      </c>
    </row>
    <row r="1905" spans="86:87" x14ac:dyDescent="0.25">
      <c r="CH1905" s="119" t="s">
        <v>3916</v>
      </c>
      <c r="CI1905" s="115" t="s">
        <v>3917</v>
      </c>
    </row>
    <row r="1906" spans="86:87" x14ac:dyDescent="0.25">
      <c r="CH1906" s="119" t="s">
        <v>2975</v>
      </c>
      <c r="CI1906" s="115" t="s">
        <v>3918</v>
      </c>
    </row>
    <row r="1907" spans="86:87" x14ac:dyDescent="0.25">
      <c r="CH1907" s="119" t="s">
        <v>3919</v>
      </c>
      <c r="CI1907" s="115" t="s">
        <v>3920</v>
      </c>
    </row>
    <row r="1908" spans="86:87" x14ac:dyDescent="0.25">
      <c r="CH1908" s="119" t="s">
        <v>2940</v>
      </c>
      <c r="CI1908" s="115" t="s">
        <v>3921</v>
      </c>
    </row>
    <row r="1909" spans="86:87" x14ac:dyDescent="0.25">
      <c r="CH1909" s="119" t="s">
        <v>3873</v>
      </c>
      <c r="CI1909" s="115"/>
    </row>
    <row r="1910" spans="86:87" x14ac:dyDescent="0.25">
      <c r="CH1910" s="119" t="s">
        <v>3922</v>
      </c>
      <c r="CI1910" s="115" t="s">
        <v>3923</v>
      </c>
    </row>
    <row r="1911" spans="86:87" x14ac:dyDescent="0.25">
      <c r="CH1911" s="119" t="s">
        <v>3924</v>
      </c>
      <c r="CI1911" s="115" t="s">
        <v>3925</v>
      </c>
    </row>
    <row r="1912" spans="86:87" x14ac:dyDescent="0.25">
      <c r="CH1912" s="119" t="s">
        <v>3926</v>
      </c>
      <c r="CI1912" s="115" t="s">
        <v>3927</v>
      </c>
    </row>
    <row r="1913" spans="86:87" x14ac:dyDescent="0.25">
      <c r="CH1913" s="119" t="s">
        <v>3893</v>
      </c>
      <c r="CI1913" s="115" t="s">
        <v>3928</v>
      </c>
    </row>
    <row r="1914" spans="86:87" x14ac:dyDescent="0.25">
      <c r="CH1914" s="119" t="s">
        <v>3929</v>
      </c>
      <c r="CI1914" s="115" t="s">
        <v>3930</v>
      </c>
    </row>
    <row r="1915" spans="86:87" x14ac:dyDescent="0.25">
      <c r="CH1915" s="119" t="s">
        <v>2987</v>
      </c>
      <c r="CI1915" s="115" t="s">
        <v>3931</v>
      </c>
    </row>
    <row r="1916" spans="86:87" x14ac:dyDescent="0.25">
      <c r="CH1916" s="119" t="s">
        <v>2989</v>
      </c>
      <c r="CI1916" s="115" t="s">
        <v>3932</v>
      </c>
    </row>
    <row r="1917" spans="86:87" x14ac:dyDescent="0.25">
      <c r="CH1917" s="119" t="s">
        <v>2991</v>
      </c>
      <c r="CI1917" s="115" t="s">
        <v>3933</v>
      </c>
    </row>
    <row r="1918" spans="86:87" x14ac:dyDescent="0.25">
      <c r="CH1918" s="119" t="s">
        <v>2993</v>
      </c>
      <c r="CI1918" s="115" t="s">
        <v>3934</v>
      </c>
    </row>
    <row r="1919" spans="86:87" x14ac:dyDescent="0.25">
      <c r="CH1919" s="119" t="s">
        <v>3935</v>
      </c>
      <c r="CI1919" s="115" t="s">
        <v>3936</v>
      </c>
    </row>
    <row r="1920" spans="86:87" x14ac:dyDescent="0.25">
      <c r="CH1920" s="119" t="s">
        <v>3937</v>
      </c>
      <c r="CI1920" s="115" t="s">
        <v>3938</v>
      </c>
    </row>
    <row r="1921" spans="86:87" x14ac:dyDescent="0.25">
      <c r="CH1921" s="137"/>
      <c r="CI1921" s="137"/>
    </row>
    <row r="1922" spans="86:87" x14ac:dyDescent="0.25">
      <c r="CH1922" s="78" t="s">
        <v>1730</v>
      </c>
      <c r="CI1922" s="77" t="s">
        <v>764</v>
      </c>
    </row>
    <row r="1923" spans="86:87" x14ac:dyDescent="0.25">
      <c r="CH1923" s="119" t="s">
        <v>1732</v>
      </c>
      <c r="CI1923" s="115" t="s">
        <v>3939</v>
      </c>
    </row>
    <row r="1924" spans="86:87" x14ac:dyDescent="0.25">
      <c r="CH1924" s="119" t="s">
        <v>766</v>
      </c>
      <c r="CI1924" s="115"/>
    </row>
    <row r="1925" spans="86:87" x14ac:dyDescent="0.25">
      <c r="CH1925" s="119" t="s">
        <v>3940</v>
      </c>
      <c r="CI1925" s="115" t="s">
        <v>3941</v>
      </c>
    </row>
    <row r="1926" spans="86:87" x14ac:dyDescent="0.25">
      <c r="CH1926" s="119" t="s">
        <v>3942</v>
      </c>
      <c r="CI1926" s="115" t="s">
        <v>3943</v>
      </c>
    </row>
    <row r="1927" spans="86:87" x14ac:dyDescent="0.25">
      <c r="CH1927" s="119" t="s">
        <v>3944</v>
      </c>
      <c r="CI1927" s="115" t="s">
        <v>3945</v>
      </c>
    </row>
    <row r="1928" spans="86:87" x14ac:dyDescent="0.25">
      <c r="CH1928" s="119" t="s">
        <v>3946</v>
      </c>
      <c r="CI1928" s="115" t="s">
        <v>3947</v>
      </c>
    </row>
    <row r="1929" spans="86:87" x14ac:dyDescent="0.25">
      <c r="CH1929" s="119" t="s">
        <v>3948</v>
      </c>
      <c r="CI1929" s="115" t="s">
        <v>3949</v>
      </c>
    </row>
    <row r="1930" spans="86:87" x14ac:dyDescent="0.25">
      <c r="CH1930" s="119" t="s">
        <v>3950</v>
      </c>
      <c r="CI1930" s="115" t="s">
        <v>3951</v>
      </c>
    </row>
    <row r="1931" spans="86:87" x14ac:dyDescent="0.25">
      <c r="CH1931" s="119" t="s">
        <v>3952</v>
      </c>
      <c r="CI1931" s="115" t="s">
        <v>3953</v>
      </c>
    </row>
    <row r="1932" spans="86:87" x14ac:dyDescent="0.25">
      <c r="CH1932" s="119" t="s">
        <v>956</v>
      </c>
      <c r="CI1932" s="115" t="s">
        <v>3954</v>
      </c>
    </row>
    <row r="1933" spans="86:87" x14ac:dyDescent="0.25">
      <c r="CH1933" s="119" t="s">
        <v>3955</v>
      </c>
      <c r="CI1933" s="115" t="s">
        <v>3956</v>
      </c>
    </row>
    <row r="1934" spans="86:87" x14ac:dyDescent="0.25">
      <c r="CH1934" s="119" t="s">
        <v>3957</v>
      </c>
      <c r="CI1934" s="115" t="s">
        <v>3958</v>
      </c>
    </row>
    <row r="1935" spans="86:87" x14ac:dyDescent="0.25">
      <c r="CH1935" s="119" t="s">
        <v>3959</v>
      </c>
      <c r="CI1935" s="115" t="s">
        <v>3960</v>
      </c>
    </row>
    <row r="1936" spans="86:87" x14ac:dyDescent="0.25">
      <c r="CH1936" s="119" t="s">
        <v>1024</v>
      </c>
      <c r="CI1936" s="115" t="s">
        <v>3961</v>
      </c>
    </row>
    <row r="1937" spans="86:87" x14ac:dyDescent="0.25">
      <c r="CH1937" s="119" t="s">
        <v>3962</v>
      </c>
      <c r="CI1937" s="115" t="s">
        <v>3963</v>
      </c>
    </row>
    <row r="1938" spans="86:87" x14ac:dyDescent="0.25">
      <c r="CH1938" s="119" t="s">
        <v>3964</v>
      </c>
      <c r="CI1938" s="115" t="s">
        <v>3965</v>
      </c>
    </row>
    <row r="1939" spans="86:87" x14ac:dyDescent="0.25">
      <c r="CH1939" s="119" t="s">
        <v>2154</v>
      </c>
      <c r="CI1939" s="115" t="s">
        <v>3966</v>
      </c>
    </row>
    <row r="1940" spans="86:87" x14ac:dyDescent="0.25">
      <c r="CH1940" s="119" t="s">
        <v>3967</v>
      </c>
      <c r="CI1940" s="115" t="s">
        <v>3968</v>
      </c>
    </row>
    <row r="1941" spans="86:87" x14ac:dyDescent="0.25">
      <c r="CH1941" s="119" t="s">
        <v>1092</v>
      </c>
      <c r="CI1941" s="115" t="s">
        <v>3969</v>
      </c>
    </row>
    <row r="1942" spans="86:87" x14ac:dyDescent="0.25">
      <c r="CH1942" s="119" t="s">
        <v>3970</v>
      </c>
      <c r="CI1942" s="115" t="s">
        <v>3971</v>
      </c>
    </row>
    <row r="1943" spans="86:87" x14ac:dyDescent="0.25">
      <c r="CH1943" s="119" t="s">
        <v>3972</v>
      </c>
      <c r="CI1943" s="115" t="s">
        <v>3973</v>
      </c>
    </row>
    <row r="1944" spans="86:87" x14ac:dyDescent="0.25">
      <c r="CH1944" s="119" t="s">
        <v>1831</v>
      </c>
      <c r="CI1944" s="115" t="s">
        <v>3974</v>
      </c>
    </row>
    <row r="1945" spans="86:87" x14ac:dyDescent="0.25">
      <c r="CH1945" s="119" t="s">
        <v>1787</v>
      </c>
      <c r="CI1945" s="115" t="s">
        <v>3975</v>
      </c>
    </row>
    <row r="1946" spans="86:87" x14ac:dyDescent="0.25">
      <c r="CH1946" s="119" t="s">
        <v>766</v>
      </c>
      <c r="CI1946" s="115"/>
    </row>
    <row r="1947" spans="86:87" x14ac:dyDescent="0.25">
      <c r="CH1947" s="119" t="s">
        <v>3940</v>
      </c>
      <c r="CI1947" s="115" t="s">
        <v>3976</v>
      </c>
    </row>
    <row r="1948" spans="86:87" x14ac:dyDescent="0.25">
      <c r="CH1948" s="119" t="s">
        <v>3942</v>
      </c>
      <c r="CI1948" s="115" t="s">
        <v>3977</v>
      </c>
    </row>
    <row r="1949" spans="86:87" x14ac:dyDescent="0.25">
      <c r="CH1949" s="119" t="s">
        <v>3944</v>
      </c>
      <c r="CI1949" s="115" t="s">
        <v>3978</v>
      </c>
    </row>
    <row r="1950" spans="86:87" x14ac:dyDescent="0.25">
      <c r="CH1950" s="119" t="s">
        <v>3946</v>
      </c>
      <c r="CI1950" s="115" t="s">
        <v>3979</v>
      </c>
    </row>
    <row r="1951" spans="86:87" x14ac:dyDescent="0.25">
      <c r="CH1951" s="119" t="s">
        <v>3948</v>
      </c>
      <c r="CI1951" s="115" t="s">
        <v>3980</v>
      </c>
    </row>
    <row r="1952" spans="86:87" x14ac:dyDescent="0.25">
      <c r="CH1952" s="119" t="s">
        <v>3950</v>
      </c>
      <c r="CI1952" s="115" t="s">
        <v>3981</v>
      </c>
    </row>
    <row r="1953" spans="86:87" x14ac:dyDescent="0.25">
      <c r="CH1953" s="119" t="s">
        <v>3952</v>
      </c>
      <c r="CI1953" s="115" t="s">
        <v>3982</v>
      </c>
    </row>
    <row r="1954" spans="86:87" x14ac:dyDescent="0.25">
      <c r="CH1954" s="119" t="s">
        <v>956</v>
      </c>
      <c r="CI1954" s="115" t="s">
        <v>3983</v>
      </c>
    </row>
    <row r="1955" spans="86:87" x14ac:dyDescent="0.25">
      <c r="CH1955" s="119" t="s">
        <v>3955</v>
      </c>
      <c r="CI1955" s="115" t="s">
        <v>3984</v>
      </c>
    </row>
    <row r="1956" spans="86:87" x14ac:dyDescent="0.25">
      <c r="CH1956" s="119" t="s">
        <v>3957</v>
      </c>
      <c r="CI1956" s="115" t="s">
        <v>3985</v>
      </c>
    </row>
    <row r="1957" spans="86:87" x14ac:dyDescent="0.25">
      <c r="CH1957" s="119" t="s">
        <v>3959</v>
      </c>
      <c r="CI1957" s="115" t="s">
        <v>3986</v>
      </c>
    </row>
    <row r="1958" spans="86:87" x14ac:dyDescent="0.25">
      <c r="CH1958" s="119" t="s">
        <v>1024</v>
      </c>
      <c r="CI1958" s="115" t="s">
        <v>3987</v>
      </c>
    </row>
    <row r="1959" spans="86:87" x14ac:dyDescent="0.25">
      <c r="CH1959" s="119" t="s">
        <v>3962</v>
      </c>
      <c r="CI1959" s="115" t="s">
        <v>3988</v>
      </c>
    </row>
    <row r="1960" spans="86:87" x14ac:dyDescent="0.25">
      <c r="CH1960" s="119" t="s">
        <v>3964</v>
      </c>
      <c r="CI1960" s="115" t="s">
        <v>3989</v>
      </c>
    </row>
    <row r="1961" spans="86:87" x14ac:dyDescent="0.25">
      <c r="CH1961" s="119" t="s">
        <v>2154</v>
      </c>
      <c r="CI1961" s="115" t="s">
        <v>3990</v>
      </c>
    </row>
    <row r="1962" spans="86:87" x14ac:dyDescent="0.25">
      <c r="CH1962" s="119" t="s">
        <v>3967</v>
      </c>
      <c r="CI1962" s="115" t="s">
        <v>3991</v>
      </c>
    </row>
    <row r="1963" spans="86:87" x14ac:dyDescent="0.25">
      <c r="CH1963" s="119" t="s">
        <v>1092</v>
      </c>
      <c r="CI1963" s="115" t="s">
        <v>3992</v>
      </c>
    </row>
    <row r="1964" spans="86:87" x14ac:dyDescent="0.25">
      <c r="CH1964" s="119" t="s">
        <v>3970</v>
      </c>
      <c r="CI1964" s="115" t="s">
        <v>3993</v>
      </c>
    </row>
    <row r="1965" spans="86:87" x14ac:dyDescent="0.25">
      <c r="CH1965" s="119" t="s">
        <v>3972</v>
      </c>
      <c r="CI1965" s="115" t="s">
        <v>3994</v>
      </c>
    </row>
    <row r="1966" spans="86:87" x14ac:dyDescent="0.25">
      <c r="CH1966" s="119" t="s">
        <v>1831</v>
      </c>
      <c r="CI1966" s="115" t="s">
        <v>3995</v>
      </c>
    </row>
  </sheetData>
  <mergeCells count="5">
    <mergeCell ref="D1:E1"/>
    <mergeCell ref="G1:H1"/>
    <mergeCell ref="J1:K1"/>
    <mergeCell ref="M1:O1"/>
    <mergeCell ref="Q1:R1"/>
  </mergeCells>
  <pageMargins left="0.7" right="0.7" top="0.75" bottom="0.75" header="0.3" footer="0.3"/>
</worksheet>
</file>

<file path=customUI/_rels/customUI14.xml.rels><?xml version="1.0" encoding="UTF-8" standalone="yes"?>
<Relationships xmlns="http://schemas.openxmlformats.org/package/2006/relationships"><Relationship Id="macro-libros-electronicos" Type="http://schemas.openxmlformats.org/officeDocument/2006/relationships/image" Target="images/macro-libros-electronicos.jpg"/><Relationship Id="LOGO_GESTPLANI" Type="http://schemas.openxmlformats.org/officeDocument/2006/relationships/image" Target="images/LOGO_GESTPLANI.jpg"/><Relationship Id="logo-control-almacen" Type="http://schemas.openxmlformats.org/officeDocument/2006/relationships/image" Target="images/logo-control-almacen.jpg"/><Relationship Id="LOGO_CONTAEXCEL" Type="http://schemas.openxmlformats.org/officeDocument/2006/relationships/image" Target="images/LOGO_CONTAEXCEL.jpg"/></Relationships>
</file>

<file path=customUI/customUI14.xml><?xml version="1.0" encoding="utf-8"?>
<customUI xmlns="http://schemas.microsoft.com/office/2009/07/customui">
  <ribbon>
    <tabs>
      <tab id="tab_1" label="REGISTRO DE VENTAS ELECTRONICO">
        <group id="gr_1" label="GENERALES">
          <button id="bt_0A" size="large" label="Inicio" imageMso="BlogHomePage" onAction="MC_1"/>
        </group>
        <group id="gr_2" label="OPERACIONES">
          <button id="bt_1A" size="large" label="Registrar operaciones" imageMso="FunctionsFinancialInsertGallery" onAction="MC_2"/>
          <button id="bt_1B" size="large" label="Modif. y eliminar operaciones" imageMso="CellsDelete" onAction="MC_3"/>
          <button id="bt_1C" size="large" label="Clientes" imageMso="AddOrRemoveAttendees" onAction="MC_4"/>
          <button id="bt_1D" size="large" label="Data - Ventas" imageMso="ViewsAdpDiagramSqlView" onAction="MC_5"/>
          <button id="bt_1F" size="large" label="Eliminar Data" imageMso="DeclineInvitation" onAction="MC_6"/>
        </group>
        <group id="grp_3" label="REPORTES ">
          <button id="bt_2A" size="large" label="Consulta mensual" imageMso="FunctionsLookupReferenceInsertGallery" onAction="MC_7"/>
          <button id="bt_2C" size="large" label="Visualizar y validar PLE" imageMso="ResolveBusinessDataEntityInstanceConflict" onAction="MC_8"/>
          <button id="bt_2D" size="large" label="Generar TXT" imageMso="PivotTableLayoutReportLayout" onAction="MC_9"/>
        </group>
        <group id="grp_4" label="VISITA NUESTRA TIENDA VIRTUAL">
          <button id="bt_4A" size="large" label="CONTAEXCEL V3.5" image="LOGO_CONTAEXCEL" onAction="MC_10"/>
          <button id="bt_4C" size="large" label="PLE 5.0" image="macro-libros-electronicos" onAction="MC_11"/>
          <button id="bt_4D" size="large" label="GESTPLANI V3.5" image="LOGO_GESTPLANI" onAction="MC_12"/>
          <button id="bt_5D" size="large" label="GESTOR DE INVENTARIOS" image="logo-control-almacen" onAction="MC_13"/>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INICIO</vt:lpstr>
      <vt:lpstr>AÑO</vt:lpstr>
      <vt:lpstr>DIRECCION</vt:lpstr>
      <vt:lpstr>MES</vt:lpstr>
      <vt:lpstr>R_S</vt:lpstr>
      <vt:lpstr>REGIMEN</vt:lpstr>
      <vt:lpstr>RUC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Propietario</cp:lastModifiedBy>
  <cp:lastPrinted>2017-06-13T18:05:22Z</cp:lastPrinted>
  <dcterms:created xsi:type="dcterms:W3CDTF">2016-08-29T13:46:03Z</dcterms:created>
  <dcterms:modified xsi:type="dcterms:W3CDTF">2017-06-15T19:36:56Z</dcterms:modified>
</cp:coreProperties>
</file>